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X:\事業サービス課\99 マニュアル・様式など（word,excel,お役立ちツール,課内ルールなど）\アルバイト雇用の進め方\HP掲載用の様式\"/>
    </mc:Choice>
  </mc:AlternateContent>
  <xr:revisionPtr revIDLastSave="0" documentId="13_ncr:1_{2D650E34-5CB5-46A0-8E00-CCA58C2A5C17}" xr6:coauthVersionLast="47" xr6:coauthVersionMax="47" xr10:uidLastSave="{00000000-0000-0000-0000-000000000000}"/>
  <bookViews>
    <workbookView xWindow="-120" yWindow="-120" windowWidth="29040" windowHeight="15840" xr2:uid="{0844F1A8-3F76-459C-82C6-FA976E9118D7}"/>
  </bookViews>
  <sheets>
    <sheet name="はじめに" sheetId="16" r:id="rId1"/>
    <sheet name="アルバイト管理表" sheetId="15" r:id="rId2"/>
    <sheet name="アルバイト管理表 (記入例)" sheetId="12" r:id="rId3"/>
    <sheet name="勤務時間一覧" sheetId="14" r:id="rId4"/>
    <sheet name="勤務時間一覧 (記入例)" sheetId="13" r:id="rId5"/>
  </sheets>
  <definedNames>
    <definedName name="_xlnm.Print_Area" localSheetId="1">アルバイト管理表!$A$2:$W$20</definedName>
    <definedName name="_xlnm.Print_Area" localSheetId="2">'アルバイト管理表 (記入例)'!$A$2:$W$20</definedName>
    <definedName name="_xlnm.Print_Area" localSheetId="3">勤務時間一覧!$A$2:$W$15</definedName>
    <definedName name="_xlnm.Print_Area" localSheetId="4">'勤務時間一覧 (記入例)'!$A$2:$W$15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15" i="12" l="1"/>
  <c r="AC15" i="15"/>
  <c r="Q15" i="15"/>
  <c r="P15" i="15"/>
  <c r="M15" i="15"/>
  <c r="L15" i="15"/>
  <c r="K15" i="15"/>
  <c r="H15" i="15"/>
  <c r="G15" i="15"/>
  <c r="F15" i="15"/>
  <c r="C15" i="15"/>
  <c r="U14" i="15"/>
  <c r="S14" i="15"/>
  <c r="N14" i="15"/>
  <c r="O14" i="15" s="1"/>
  <c r="I14" i="15"/>
  <c r="J14" i="15" s="1"/>
  <c r="D14" i="15"/>
  <c r="E14" i="15" s="1"/>
  <c r="R14" i="15" s="1"/>
  <c r="T14" i="15" s="1"/>
  <c r="V14" i="15" s="1"/>
  <c r="AC14" i="15" s="1"/>
  <c r="U13" i="15"/>
  <c r="S13" i="15"/>
  <c r="N13" i="15"/>
  <c r="O13" i="15" s="1"/>
  <c r="I13" i="15"/>
  <c r="J13" i="15" s="1"/>
  <c r="D13" i="15"/>
  <c r="E13" i="15" s="1"/>
  <c r="U12" i="15"/>
  <c r="S12" i="15"/>
  <c r="N12" i="15"/>
  <c r="O12" i="15" s="1"/>
  <c r="I12" i="15"/>
  <c r="J12" i="15" s="1"/>
  <c r="D12" i="15"/>
  <c r="E12" i="15" s="1"/>
  <c r="U11" i="15"/>
  <c r="S11" i="15"/>
  <c r="N11" i="15"/>
  <c r="O11" i="15" s="1"/>
  <c r="I11" i="15"/>
  <c r="J11" i="15" s="1"/>
  <c r="D11" i="15"/>
  <c r="E11" i="15" s="1"/>
  <c r="U10" i="15"/>
  <c r="S10" i="15"/>
  <c r="N10" i="15"/>
  <c r="O10" i="15" s="1"/>
  <c r="I10" i="15"/>
  <c r="J10" i="15" s="1"/>
  <c r="D10" i="15"/>
  <c r="E10" i="15" s="1"/>
  <c r="U9" i="15"/>
  <c r="S9" i="15"/>
  <c r="N9" i="15"/>
  <c r="O9" i="15" s="1"/>
  <c r="I9" i="15"/>
  <c r="J9" i="15" s="1"/>
  <c r="D9" i="15"/>
  <c r="E9" i="15" s="1"/>
  <c r="U8" i="15"/>
  <c r="S8" i="15"/>
  <c r="N8" i="15"/>
  <c r="O8" i="15" s="1"/>
  <c r="I8" i="15"/>
  <c r="J8" i="15" s="1"/>
  <c r="D8" i="15"/>
  <c r="E8" i="15" s="1"/>
  <c r="U7" i="15"/>
  <c r="S7" i="15"/>
  <c r="N7" i="15"/>
  <c r="O7" i="15" s="1"/>
  <c r="I7" i="15"/>
  <c r="J7" i="15" s="1"/>
  <c r="D7" i="15"/>
  <c r="E7" i="15" s="1"/>
  <c r="U6" i="15"/>
  <c r="S6" i="15"/>
  <c r="N6" i="15"/>
  <c r="O6" i="15" s="1"/>
  <c r="I6" i="15"/>
  <c r="J6" i="15" s="1"/>
  <c r="D6" i="15"/>
  <c r="E6" i="15" s="1"/>
  <c r="U5" i="15"/>
  <c r="S5" i="15"/>
  <c r="N5" i="15"/>
  <c r="O5" i="15" s="1"/>
  <c r="I5" i="15"/>
  <c r="D5" i="15"/>
  <c r="E5" i="15" s="1"/>
  <c r="V5" i="12"/>
  <c r="U5" i="12"/>
  <c r="T5" i="12"/>
  <c r="S5" i="12"/>
  <c r="R8" i="12"/>
  <c r="R7" i="12"/>
  <c r="R6" i="12"/>
  <c r="R5" i="12"/>
  <c r="E7" i="12"/>
  <c r="J7" i="12"/>
  <c r="O8" i="12"/>
  <c r="U7" i="12"/>
  <c r="U6" i="12"/>
  <c r="U14" i="14"/>
  <c r="P14" i="14"/>
  <c r="K14" i="14"/>
  <c r="F14" i="14"/>
  <c r="U13" i="14"/>
  <c r="P13" i="14"/>
  <c r="K13" i="14"/>
  <c r="F13" i="14"/>
  <c r="U12" i="14"/>
  <c r="P12" i="14"/>
  <c r="K12" i="14"/>
  <c r="F12" i="14"/>
  <c r="U11" i="14"/>
  <c r="P11" i="14"/>
  <c r="K11" i="14"/>
  <c r="F11" i="14"/>
  <c r="U10" i="14"/>
  <c r="P10" i="14"/>
  <c r="K10" i="14"/>
  <c r="F10" i="14"/>
  <c r="U9" i="14"/>
  <c r="P9" i="14"/>
  <c r="K9" i="14"/>
  <c r="F9" i="14"/>
  <c r="U8" i="14"/>
  <c r="P8" i="14"/>
  <c r="K8" i="14"/>
  <c r="F8" i="14"/>
  <c r="U7" i="14"/>
  <c r="P7" i="14"/>
  <c r="K7" i="14"/>
  <c r="F7" i="14"/>
  <c r="U6" i="14"/>
  <c r="P6" i="14"/>
  <c r="K6" i="14"/>
  <c r="F6" i="14"/>
  <c r="U5" i="14"/>
  <c r="P5" i="14"/>
  <c r="K5" i="14"/>
  <c r="F5" i="14"/>
  <c r="U14" i="13"/>
  <c r="U13" i="13"/>
  <c r="U12" i="13"/>
  <c r="U11" i="13"/>
  <c r="U10" i="13"/>
  <c r="U9" i="13"/>
  <c r="U8" i="13"/>
  <c r="U7" i="13"/>
  <c r="U6" i="13"/>
  <c r="U5" i="13"/>
  <c r="P14" i="13"/>
  <c r="P13" i="13"/>
  <c r="P12" i="13"/>
  <c r="P11" i="13"/>
  <c r="P10" i="13"/>
  <c r="P9" i="13"/>
  <c r="P8" i="13"/>
  <c r="P7" i="13"/>
  <c r="P6" i="13"/>
  <c r="P5" i="13"/>
  <c r="K14" i="13"/>
  <c r="K13" i="13"/>
  <c r="K12" i="13"/>
  <c r="K11" i="13"/>
  <c r="K10" i="13"/>
  <c r="K9" i="13"/>
  <c r="K8" i="13"/>
  <c r="K7" i="13"/>
  <c r="K6" i="13"/>
  <c r="K5" i="13"/>
  <c r="N14" i="12"/>
  <c r="N13" i="12"/>
  <c r="O13" i="12" s="1"/>
  <c r="N12" i="12"/>
  <c r="N11" i="12"/>
  <c r="O11" i="12" s="1"/>
  <c r="N10" i="12"/>
  <c r="N9" i="12"/>
  <c r="N8" i="12"/>
  <c r="N7" i="12"/>
  <c r="O7" i="12" s="1"/>
  <c r="N6" i="12"/>
  <c r="O6" i="12" s="1"/>
  <c r="N5" i="12"/>
  <c r="O5" i="12" s="1"/>
  <c r="I14" i="12"/>
  <c r="J14" i="12" s="1"/>
  <c r="I13" i="12"/>
  <c r="I12" i="12"/>
  <c r="J12" i="12" s="1"/>
  <c r="I11" i="12"/>
  <c r="I10" i="12"/>
  <c r="I9" i="12"/>
  <c r="I8" i="12"/>
  <c r="J8" i="12" s="1"/>
  <c r="I7" i="12"/>
  <c r="I6" i="12"/>
  <c r="I5" i="12"/>
  <c r="J5" i="12" s="1"/>
  <c r="F14" i="13"/>
  <c r="F13" i="13"/>
  <c r="F12" i="13"/>
  <c r="F11" i="13"/>
  <c r="F10" i="13"/>
  <c r="F9" i="13"/>
  <c r="F8" i="13"/>
  <c r="F7" i="13"/>
  <c r="F6" i="13"/>
  <c r="F5" i="13"/>
  <c r="Q15" i="12"/>
  <c r="P15" i="12"/>
  <c r="M15" i="12"/>
  <c r="L15" i="12"/>
  <c r="K15" i="12"/>
  <c r="H15" i="12"/>
  <c r="G15" i="12"/>
  <c r="F15" i="12"/>
  <c r="C15" i="12"/>
  <c r="U14" i="12"/>
  <c r="S14" i="12"/>
  <c r="O14" i="12"/>
  <c r="D14" i="12"/>
  <c r="E14" i="12" s="1"/>
  <c r="U13" i="12"/>
  <c r="S13" i="12"/>
  <c r="J13" i="12"/>
  <c r="D13" i="12"/>
  <c r="E13" i="12" s="1"/>
  <c r="U12" i="12"/>
  <c r="S12" i="12"/>
  <c r="O12" i="12"/>
  <c r="D12" i="12"/>
  <c r="E12" i="12" s="1"/>
  <c r="U11" i="12"/>
  <c r="S11" i="12"/>
  <c r="J11" i="12"/>
  <c r="D11" i="12"/>
  <c r="E11" i="12" s="1"/>
  <c r="U10" i="12"/>
  <c r="S10" i="12"/>
  <c r="O10" i="12"/>
  <c r="J10" i="12"/>
  <c r="D10" i="12"/>
  <c r="E10" i="12" s="1"/>
  <c r="U9" i="12"/>
  <c r="S9" i="12"/>
  <c r="O9" i="12"/>
  <c r="J9" i="12"/>
  <c r="D9" i="12"/>
  <c r="E9" i="12" s="1"/>
  <c r="U8" i="12"/>
  <c r="S8" i="12"/>
  <c r="D8" i="12"/>
  <c r="E8" i="12" s="1"/>
  <c r="S7" i="12"/>
  <c r="D7" i="12"/>
  <c r="S6" i="12"/>
  <c r="J6" i="12"/>
  <c r="D6" i="12"/>
  <c r="E6" i="12" s="1"/>
  <c r="D5" i="12"/>
  <c r="E5" i="12" s="1"/>
  <c r="N15" i="15" l="1"/>
  <c r="I15" i="15"/>
  <c r="R10" i="15"/>
  <c r="T10" i="15" s="1"/>
  <c r="V10" i="15" s="1"/>
  <c r="AC10" i="15" s="1"/>
  <c r="R8" i="15"/>
  <c r="T8" i="15" s="1"/>
  <c r="V8" i="15" s="1"/>
  <c r="AC8" i="15" s="1"/>
  <c r="R11" i="15"/>
  <c r="T11" i="15" s="1"/>
  <c r="V11" i="15" s="1"/>
  <c r="AC11" i="15" s="1"/>
  <c r="U15" i="15"/>
  <c r="E15" i="15"/>
  <c r="O15" i="15"/>
  <c r="R13" i="15"/>
  <c r="T13" i="15" s="1"/>
  <c r="V13" i="15" s="1"/>
  <c r="AC13" i="15" s="1"/>
  <c r="R6" i="15"/>
  <c r="T6" i="15" s="1"/>
  <c r="V6" i="15" s="1"/>
  <c r="AC6" i="15" s="1"/>
  <c r="R9" i="15"/>
  <c r="T9" i="15" s="1"/>
  <c r="V9" i="15" s="1"/>
  <c r="AC9" i="15" s="1"/>
  <c r="R7" i="15"/>
  <c r="T7" i="15" s="1"/>
  <c r="V7" i="15" s="1"/>
  <c r="AC7" i="15" s="1"/>
  <c r="R12" i="15"/>
  <c r="T12" i="15" s="1"/>
  <c r="V12" i="15" s="1"/>
  <c r="AC12" i="15" s="1"/>
  <c r="D15" i="15"/>
  <c r="J5" i="15"/>
  <c r="J15" i="15" s="1"/>
  <c r="U15" i="12"/>
  <c r="R11" i="12"/>
  <c r="T11" i="12" s="1"/>
  <c r="V11" i="12" s="1"/>
  <c r="AC11" i="12" s="1"/>
  <c r="O15" i="12"/>
  <c r="N15" i="12"/>
  <c r="R14" i="12"/>
  <c r="T14" i="12" s="1"/>
  <c r="V14" i="12" s="1"/>
  <c r="AC14" i="12" s="1"/>
  <c r="T7" i="12"/>
  <c r="V7" i="12" s="1"/>
  <c r="AC7" i="12" s="1"/>
  <c r="R10" i="12"/>
  <c r="T10" i="12" s="1"/>
  <c r="V10" i="12" s="1"/>
  <c r="AC10" i="12" s="1"/>
  <c r="T6" i="12"/>
  <c r="V6" i="12" s="1"/>
  <c r="AC6" i="12" s="1"/>
  <c r="R9" i="12"/>
  <c r="T9" i="12" s="1"/>
  <c r="V9" i="12" s="1"/>
  <c r="AC9" i="12" s="1"/>
  <c r="T8" i="12"/>
  <c r="V8" i="12" s="1"/>
  <c r="AC8" i="12" s="1"/>
  <c r="R13" i="12"/>
  <c r="T13" i="12" s="1"/>
  <c r="V13" i="12" s="1"/>
  <c r="AC13" i="12" s="1"/>
  <c r="E15" i="12"/>
  <c r="R12" i="12"/>
  <c r="T12" i="12" s="1"/>
  <c r="V12" i="12" s="1"/>
  <c r="AC12" i="12" s="1"/>
  <c r="J15" i="12"/>
  <c r="D15" i="12"/>
  <c r="I15" i="12"/>
  <c r="R5" i="15" l="1"/>
  <c r="R15" i="12"/>
  <c r="R15" i="15" l="1"/>
  <c r="T5" i="15"/>
  <c r="AC5" i="12"/>
  <c r="T15" i="12"/>
  <c r="V15" i="12" s="1"/>
  <c r="T15" i="15" l="1"/>
  <c r="V15" i="15" s="1"/>
  <c r="V5" i="15"/>
  <c r="AC5" i="15" s="1"/>
</calcChain>
</file>

<file path=xl/sharedStrings.xml><?xml version="1.0" encoding="utf-8"?>
<sst xmlns="http://schemas.openxmlformats.org/spreadsheetml/2006/main" count="169" uniqueCount="68">
  <si>
    <t>日給合計</t>
    <rPh sb="0" eb="2">
      <t>ニッキュウ</t>
    </rPh>
    <rPh sb="2" eb="4">
      <t>ゴウケイ</t>
    </rPh>
    <phoneticPr fontId="2"/>
  </si>
  <si>
    <t>時給[円]</t>
  </si>
  <si>
    <t>日給</t>
    <rPh sb="0" eb="2">
      <t>ニッキュウ</t>
    </rPh>
    <phoneticPr fontId="2"/>
  </si>
  <si>
    <t>超過勤務</t>
    <rPh sb="0" eb="2">
      <t>チョウカ</t>
    </rPh>
    <rPh sb="2" eb="4">
      <t>キンム</t>
    </rPh>
    <phoneticPr fontId="2"/>
  </si>
  <si>
    <t>源泉税</t>
    <rPh sb="0" eb="2">
      <t>ゲンセン</t>
    </rPh>
    <rPh sb="2" eb="3">
      <t>ゼイ</t>
    </rPh>
    <phoneticPr fontId="2"/>
  </si>
  <si>
    <t>源泉税について</t>
    <rPh sb="0" eb="3">
      <t>ゲンセンゼイ</t>
    </rPh>
    <phoneticPr fontId="2"/>
  </si>
  <si>
    <t>・9,300円/日以上は源泉税が発生。時給×工数の合計から源泉税額を引いた額が手取り額となる</t>
    <rPh sb="6" eb="7">
      <t>エン</t>
    </rPh>
    <rPh sb="8" eb="9">
      <t>ヒ</t>
    </rPh>
    <rPh sb="9" eb="11">
      <t>イジョウ</t>
    </rPh>
    <rPh sb="12" eb="14">
      <t>ゲンセン</t>
    </rPh>
    <rPh sb="14" eb="15">
      <t>ゼイ</t>
    </rPh>
    <rPh sb="16" eb="18">
      <t>ハッセイ</t>
    </rPh>
    <rPh sb="19" eb="21">
      <t>ジキュウ</t>
    </rPh>
    <rPh sb="22" eb="24">
      <t>コウスウ</t>
    </rPh>
    <rPh sb="25" eb="27">
      <t>ゴウケイ</t>
    </rPh>
    <rPh sb="29" eb="31">
      <t>ゲンセン</t>
    </rPh>
    <rPh sb="31" eb="32">
      <t>ゼイ</t>
    </rPh>
    <rPh sb="32" eb="33">
      <t>ガク</t>
    </rPh>
    <rPh sb="34" eb="35">
      <t>ヒ</t>
    </rPh>
    <rPh sb="37" eb="38">
      <t>ガク</t>
    </rPh>
    <rPh sb="39" eb="41">
      <t>テド</t>
    </rPh>
    <rPh sb="42" eb="43">
      <t>ガク</t>
    </rPh>
    <phoneticPr fontId="2"/>
  </si>
  <si>
    <t>氏名</t>
    <phoneticPr fontId="2"/>
  </si>
  <si>
    <t>勤務日</t>
    <rPh sb="0" eb="3">
      <t>キンムビ</t>
    </rPh>
    <phoneticPr fontId="2"/>
  </si>
  <si>
    <t>電気太郎</t>
    <rPh sb="0" eb="2">
      <t>デンキ</t>
    </rPh>
    <rPh sb="2" eb="4">
      <t>タロウ</t>
    </rPh>
    <phoneticPr fontId="2"/>
  </si>
  <si>
    <t>源泉額（事務局記入）</t>
    <rPh sb="0" eb="2">
      <t>ゲンセン</t>
    </rPh>
    <rPh sb="2" eb="3">
      <t>ガク</t>
    </rPh>
    <rPh sb="4" eb="7">
      <t>ジムキョク</t>
    </rPh>
    <rPh sb="7" eb="9">
      <t>キニュウ</t>
    </rPh>
    <phoneticPr fontId="2"/>
  </si>
  <si>
    <t>【振込先情報】</t>
    <rPh sb="1" eb="4">
      <t>フリコミサキ</t>
    </rPh>
    <rPh sb="4" eb="6">
      <t>ジョウホウ</t>
    </rPh>
    <phoneticPr fontId="2"/>
  </si>
  <si>
    <t>金融機関名</t>
  </si>
  <si>
    <t>支店名</t>
  </si>
  <si>
    <t>預金種別</t>
  </si>
  <si>
    <t>口座番号（7桁）</t>
    <rPh sb="6" eb="7">
      <t>ケタ</t>
    </rPh>
    <phoneticPr fontId="2"/>
  </si>
  <si>
    <t>口座名義（カタカナ）</t>
    <phoneticPr fontId="2"/>
  </si>
  <si>
    <t>〒</t>
    <phoneticPr fontId="2"/>
  </si>
  <si>
    <t>住所１</t>
    <rPh sb="0" eb="2">
      <t>ジュウショ</t>
    </rPh>
    <phoneticPr fontId="2"/>
  </si>
  <si>
    <t>住所２</t>
    <rPh sb="0" eb="2">
      <t>ジュウショ</t>
    </rPh>
    <phoneticPr fontId="2"/>
  </si>
  <si>
    <t>【自宅住所】</t>
    <rPh sb="1" eb="3">
      <t>ジタク</t>
    </rPh>
    <rPh sb="3" eb="5">
      <t>ジュウショ</t>
    </rPh>
    <phoneticPr fontId="2"/>
  </si>
  <si>
    <t>市ヶ谷支店</t>
    <rPh sb="0" eb="3">
      <t>イチガヤ</t>
    </rPh>
    <rPh sb="3" eb="5">
      <t>シテン</t>
    </rPh>
    <phoneticPr fontId="2"/>
  </si>
  <si>
    <t>普通</t>
    <rPh sb="0" eb="2">
      <t>フツウ</t>
    </rPh>
    <phoneticPr fontId="2"/>
  </si>
  <si>
    <t>0785552</t>
    <phoneticPr fontId="2"/>
  </si>
  <si>
    <t>デンキタロウ</t>
    <phoneticPr fontId="2"/>
  </si>
  <si>
    <t>102-0076</t>
    <phoneticPr fontId="2"/>
  </si>
  <si>
    <t>東京都千代田区五番町6-2</t>
    <rPh sb="0" eb="7">
      <t>トウキョウトチヨダク</t>
    </rPh>
    <rPh sb="7" eb="10">
      <t>ゴバンチョウ</t>
    </rPh>
    <phoneticPr fontId="2"/>
  </si>
  <si>
    <t>Homat Horizonビル8階</t>
    <rPh sb="16" eb="17">
      <t>カイ</t>
    </rPh>
    <phoneticPr fontId="2"/>
  </si>
  <si>
    <t>電気学会銀行</t>
    <rPh sb="0" eb="2">
      <t>デンキ</t>
    </rPh>
    <rPh sb="2" eb="4">
      <t>ガッカイ</t>
    </rPh>
    <rPh sb="4" eb="6">
      <t>ギンコウ</t>
    </rPh>
    <phoneticPr fontId="2"/>
  </si>
  <si>
    <t>工数</t>
    <rPh sb="0" eb="2">
      <t>コウスウ</t>
    </rPh>
    <phoneticPr fontId="2"/>
  </si>
  <si>
    <t>電子ひかり</t>
    <rPh sb="0" eb="2">
      <t>デンシ</t>
    </rPh>
    <phoneticPr fontId="2"/>
  </si>
  <si>
    <t>デンシヒカリ</t>
    <phoneticPr fontId="2"/>
  </si>
  <si>
    <t>手当</t>
    <rPh sb="0" eb="2">
      <t>テアテ</t>
    </rPh>
    <phoneticPr fontId="2"/>
  </si>
  <si>
    <t>イベント名：</t>
    <rPh sb="4" eb="5">
      <t>メイ</t>
    </rPh>
    <phoneticPr fontId="2"/>
  </si>
  <si>
    <t>総支払額</t>
    <phoneticPr fontId="4"/>
  </si>
  <si>
    <t>源泉税計</t>
    <rPh sb="0" eb="3">
      <t>ゲンセンゼイ</t>
    </rPh>
    <rPh sb="3" eb="4">
      <t>ケイ</t>
    </rPh>
    <phoneticPr fontId="4"/>
  </si>
  <si>
    <t>振込額</t>
    <rPh sb="0" eb="3">
      <t>フリコミガク</t>
    </rPh>
    <phoneticPr fontId="4"/>
  </si>
  <si>
    <t>光学量子</t>
    <rPh sb="0" eb="2">
      <t>コウガク</t>
    </rPh>
    <rPh sb="2" eb="4">
      <t>リョウコ</t>
    </rPh>
    <phoneticPr fontId="2"/>
  </si>
  <si>
    <t>ゆうちょ銀行</t>
    <rPh sb="4" eb="6">
      <t>ギンコウ</t>
    </rPh>
    <phoneticPr fontId="2"/>
  </si>
  <si>
    <t>〇〇八</t>
    <rPh sb="2" eb="3">
      <t>ハチ</t>
    </rPh>
    <phoneticPr fontId="2"/>
  </si>
  <si>
    <t>コウガクリョウコ</t>
    <phoneticPr fontId="2"/>
  </si>
  <si>
    <t>有楽町支店</t>
    <rPh sb="0" eb="3">
      <t>ユウラクチョウ</t>
    </rPh>
    <rPh sb="3" eb="5">
      <t>シテン</t>
    </rPh>
    <phoneticPr fontId="2"/>
  </si>
  <si>
    <t xml:space="preserve">振込額
</t>
    <rPh sb="0" eb="2">
      <t>フリコミ</t>
    </rPh>
    <rPh sb="2" eb="3">
      <t>ガク</t>
    </rPh>
    <phoneticPr fontId="2"/>
  </si>
  <si>
    <t>【使用にあたっての注意点】</t>
    <rPh sb="1" eb="3">
      <t>シヨウ</t>
    </rPh>
    <rPh sb="9" eb="12">
      <t>チュウイテン</t>
    </rPh>
    <phoneticPr fontId="2"/>
  </si>
  <si>
    <t>・日給が9,300円以上の場合は源泉税が発生しますが，「源泉税」欄は事務局にて入力します</t>
    <rPh sb="1" eb="3">
      <t>ニッキュウ</t>
    </rPh>
    <rPh sb="9" eb="10">
      <t>エン</t>
    </rPh>
    <rPh sb="10" eb="12">
      <t>イジョウ</t>
    </rPh>
    <rPh sb="13" eb="15">
      <t>バアイ</t>
    </rPh>
    <rPh sb="16" eb="18">
      <t>ゲンセン</t>
    </rPh>
    <rPh sb="18" eb="19">
      <t>ゼイ</t>
    </rPh>
    <rPh sb="20" eb="22">
      <t>ハッセイ</t>
    </rPh>
    <rPh sb="28" eb="30">
      <t>ゲンセン</t>
    </rPh>
    <rPh sb="30" eb="31">
      <t>ゼイ</t>
    </rPh>
    <rPh sb="32" eb="33">
      <t>ラン</t>
    </rPh>
    <rPh sb="34" eb="37">
      <t>ジムキョク</t>
    </rPh>
    <rPh sb="39" eb="41">
      <t>ニュウリョク</t>
    </rPh>
    <phoneticPr fontId="2"/>
  </si>
  <si>
    <t>・「超過勤務」と「日給」は自動計算されます</t>
    <rPh sb="2" eb="4">
      <t>チョウカ</t>
    </rPh>
    <rPh sb="4" eb="6">
      <t>キンム</t>
    </rPh>
    <rPh sb="9" eb="11">
      <t>ニッキュウ</t>
    </rPh>
    <rPh sb="13" eb="15">
      <t>ジドウ</t>
    </rPh>
    <rPh sb="15" eb="17">
      <t>ケイサン</t>
    </rPh>
    <phoneticPr fontId="2"/>
  </si>
  <si>
    <t>・「日給合計」と「総支払額」，「源泉税計」，「振込額」は自動計算されます</t>
    <rPh sb="2" eb="4">
      <t>ニッキュウ</t>
    </rPh>
    <rPh sb="4" eb="6">
      <t>ゴウケイ</t>
    </rPh>
    <rPh sb="9" eb="10">
      <t>ソウ</t>
    </rPh>
    <rPh sb="10" eb="12">
      <t>シハライ</t>
    </rPh>
    <rPh sb="12" eb="13">
      <t>ガク</t>
    </rPh>
    <rPh sb="16" eb="18">
      <t>ゲンセン</t>
    </rPh>
    <rPh sb="18" eb="19">
      <t>ゼイ</t>
    </rPh>
    <rPh sb="19" eb="20">
      <t>ケイ</t>
    </rPh>
    <rPh sb="23" eb="25">
      <t>フリコミ</t>
    </rPh>
    <rPh sb="25" eb="26">
      <t>ガク</t>
    </rPh>
    <rPh sb="28" eb="32">
      <t>ジドウケイサン</t>
    </rPh>
    <phoneticPr fontId="2"/>
  </si>
  <si>
    <t>作成：事業サービス課</t>
    <rPh sb="0" eb="2">
      <t>サクセイ</t>
    </rPh>
    <rPh sb="3" eb="5">
      <t>ジギョウ</t>
    </rPh>
    <rPh sb="9" eb="10">
      <t>カ</t>
    </rPh>
    <phoneticPr fontId="2"/>
  </si>
  <si>
    <t>手当合計</t>
    <rPh sb="0" eb="2">
      <t>テアテ</t>
    </rPh>
    <rPh sb="2" eb="4">
      <t>ゴウケイ</t>
    </rPh>
    <phoneticPr fontId="2"/>
  </si>
  <si>
    <t>始業時間</t>
    <rPh sb="0" eb="4">
      <t>シギョウジカン</t>
    </rPh>
    <phoneticPr fontId="2"/>
  </si>
  <si>
    <t>終業時間</t>
    <rPh sb="0" eb="2">
      <t>シュウギョウ</t>
    </rPh>
    <rPh sb="2" eb="4">
      <t>ジカン</t>
    </rPh>
    <phoneticPr fontId="2"/>
  </si>
  <si>
    <t>休憩時間</t>
    <rPh sb="0" eb="2">
      <t>キュウケイ</t>
    </rPh>
    <rPh sb="2" eb="4">
      <t>ジカン</t>
    </rPh>
    <phoneticPr fontId="2"/>
  </si>
  <si>
    <t>実働時間</t>
    <rPh sb="0" eb="4">
      <t>ジツドウジカン</t>
    </rPh>
    <phoneticPr fontId="2"/>
  </si>
  <si>
    <t>・勤務時間一覧にアルバイト別の情報を入力してください</t>
    <rPh sb="13" eb="14">
      <t>ベツ</t>
    </rPh>
    <rPh sb="15" eb="17">
      <t>ジョウホウ</t>
    </rPh>
    <rPh sb="18" eb="20">
      <t>ニュウリョク</t>
    </rPh>
    <phoneticPr fontId="2"/>
  </si>
  <si>
    <t>勤務時間一覧</t>
    <rPh sb="0" eb="2">
      <t>キンム</t>
    </rPh>
    <rPh sb="2" eb="4">
      <t>ジカン</t>
    </rPh>
    <rPh sb="4" eb="6">
      <t>イチラン</t>
    </rPh>
    <phoneticPr fontId="2"/>
  </si>
  <si>
    <t>2020年4月15日~17日○○研究会</t>
    <rPh sb="4" eb="5">
      <t>ネン</t>
    </rPh>
    <rPh sb="6" eb="7">
      <t>ガツ</t>
    </rPh>
    <rPh sb="9" eb="10">
      <t>ニチ</t>
    </rPh>
    <rPh sb="13" eb="14">
      <t>ニチ</t>
    </rPh>
    <rPh sb="16" eb="19">
      <t>ケンキュウカイ</t>
    </rPh>
    <phoneticPr fontId="2"/>
  </si>
  <si>
    <t>9400-9499</t>
    <phoneticPr fontId="2"/>
  </si>
  <si>
    <t>9800-9899</t>
    <phoneticPr fontId="2"/>
  </si>
  <si>
    <t>10100-10199</t>
    <phoneticPr fontId="2"/>
  </si>
  <si>
    <t>※勤務日や勤務時間が変則的な場合は別ファイルのご用意もございますので事務局へご相談ください</t>
    <rPh sb="1" eb="3">
      <t>キンム</t>
    </rPh>
    <rPh sb="3" eb="4">
      <t>ヒ</t>
    </rPh>
    <rPh sb="5" eb="7">
      <t>キンム</t>
    </rPh>
    <rPh sb="7" eb="9">
      <t>ジカン</t>
    </rPh>
    <rPh sb="10" eb="13">
      <t>ヘンソクテキ</t>
    </rPh>
    <rPh sb="14" eb="16">
      <t>バアイ</t>
    </rPh>
    <rPh sb="17" eb="18">
      <t>ベツ</t>
    </rPh>
    <rPh sb="24" eb="26">
      <t>ヨウイ</t>
    </rPh>
    <rPh sb="34" eb="37">
      <t>ジムキョク</t>
    </rPh>
    <rPh sb="39" eb="41">
      <t>ソウダン</t>
    </rPh>
    <phoneticPr fontId="2"/>
  </si>
  <si>
    <t>・給与とは別に手当がある場合は手当欄に記入してください</t>
    <rPh sb="1" eb="3">
      <t>キュウヨ</t>
    </rPh>
    <rPh sb="5" eb="6">
      <t>ベツ</t>
    </rPh>
    <rPh sb="7" eb="9">
      <t>テアテ</t>
    </rPh>
    <rPh sb="12" eb="14">
      <t>バアイ</t>
    </rPh>
    <rPh sb="15" eb="17">
      <t>テアテ</t>
    </rPh>
    <rPh sb="17" eb="18">
      <t>ラン</t>
    </rPh>
    <rPh sb="19" eb="21">
      <t>キニュウ</t>
    </rPh>
    <phoneticPr fontId="2"/>
  </si>
  <si>
    <t>・勤務時間一覧の「工数」列をアルバイト管理表の「工数」列に貼り付けてください</t>
    <rPh sb="1" eb="5">
      <t>キンムジカン</t>
    </rPh>
    <rPh sb="5" eb="7">
      <t>イチラン</t>
    </rPh>
    <rPh sb="9" eb="11">
      <t>コウスウ</t>
    </rPh>
    <rPh sb="12" eb="13">
      <t>レツ</t>
    </rPh>
    <rPh sb="19" eb="21">
      <t>カンリ</t>
    </rPh>
    <rPh sb="21" eb="22">
      <t>ヒョウ</t>
    </rPh>
    <rPh sb="24" eb="26">
      <t>コウスウ</t>
    </rPh>
    <rPh sb="27" eb="28">
      <t>レツ</t>
    </rPh>
    <rPh sb="29" eb="30">
      <t>ハ</t>
    </rPh>
    <rPh sb="31" eb="32">
      <t>ツ</t>
    </rPh>
    <phoneticPr fontId="2"/>
  </si>
  <si>
    <t>算出された実働時間を工数に直します（例：3時間→3，4時間半→4.5，5時間15分→5.25など）</t>
    <rPh sb="0" eb="2">
      <t>サンシュツ</t>
    </rPh>
    <rPh sb="5" eb="7">
      <t>ジツドウ</t>
    </rPh>
    <rPh sb="7" eb="9">
      <t>ジカン</t>
    </rPh>
    <rPh sb="10" eb="12">
      <t>コウスウ</t>
    </rPh>
    <rPh sb="13" eb="14">
      <t>ナオ</t>
    </rPh>
    <phoneticPr fontId="2"/>
  </si>
  <si>
    <t>勤務の始業時間と終業時間，休憩時間を入力すると実働時間が自動計算されます</t>
    <rPh sb="3" eb="5">
      <t>シギョウ</t>
    </rPh>
    <rPh sb="8" eb="10">
      <t>シュウギョウ</t>
    </rPh>
    <rPh sb="13" eb="17">
      <t>キュウケイジカン</t>
    </rPh>
    <rPh sb="23" eb="25">
      <t>ジツドウ</t>
    </rPh>
    <phoneticPr fontId="2"/>
  </si>
  <si>
    <t>・「アルバイト管理表」シートと「勤務時間一覧」シートを使用します</t>
    <rPh sb="7" eb="9">
      <t>カンリ</t>
    </rPh>
    <rPh sb="9" eb="10">
      <t>ヒョウ</t>
    </rPh>
    <rPh sb="16" eb="18">
      <t>キンム</t>
    </rPh>
    <rPh sb="18" eb="20">
      <t>ジカン</t>
    </rPh>
    <rPh sb="20" eb="22">
      <t>イチラン</t>
    </rPh>
    <rPh sb="27" eb="29">
      <t>シヨウ</t>
    </rPh>
    <phoneticPr fontId="2"/>
  </si>
  <si>
    <t>・勤務時間は15分単位（0.25時間）として，始業・終業の時間は必ず15分刻みで設定してください</t>
    <rPh sb="1" eb="3">
      <t>キンム</t>
    </rPh>
    <rPh sb="3" eb="5">
      <t>ジカン</t>
    </rPh>
    <rPh sb="8" eb="9">
      <t>フン</t>
    </rPh>
    <rPh sb="9" eb="11">
      <t>タンイ</t>
    </rPh>
    <rPh sb="16" eb="18">
      <t>ジカン</t>
    </rPh>
    <rPh sb="23" eb="25">
      <t>シギョウ</t>
    </rPh>
    <rPh sb="26" eb="28">
      <t>シュウギョウ</t>
    </rPh>
    <rPh sb="29" eb="31">
      <t>ジカン</t>
    </rPh>
    <rPh sb="32" eb="33">
      <t>カナラ</t>
    </rPh>
    <rPh sb="36" eb="37">
      <t>フン</t>
    </rPh>
    <rPh sb="37" eb="38">
      <t>キザ</t>
    </rPh>
    <rPh sb="40" eb="42">
      <t>セッテイ</t>
    </rPh>
    <phoneticPr fontId="2"/>
  </si>
  <si>
    <t>・</t>
    <phoneticPr fontId="2"/>
  </si>
  <si>
    <r>
      <t>・アルバイト管理表の黄色いマスへ「時給」を入力してください。</t>
    </r>
    <r>
      <rPr>
        <sz val="11"/>
        <color rgb="FFFF0000"/>
        <rFont val="游ゴシック"/>
        <family val="3"/>
        <charset val="128"/>
        <scheme val="minor"/>
      </rPr>
      <t>時給は勤務地に依らず必ず東京都の最低賃金以上としてください</t>
    </r>
    <rPh sb="6" eb="8">
      <t>カンリ</t>
    </rPh>
    <rPh sb="8" eb="9">
      <t>ヒョウ</t>
    </rPh>
    <rPh sb="10" eb="12">
      <t>キイロ</t>
    </rPh>
    <rPh sb="17" eb="19">
      <t>ジキュウ</t>
    </rPh>
    <rPh sb="21" eb="23">
      <t>ニュウリョク</t>
    </rPh>
    <rPh sb="30" eb="32">
      <t>ジキュウ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</si>
</sst>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400]h:mm:ss\ AM/PM"/>
  </numFmts>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8"/>
      <color theme="3"/>
      <name val="游ゴシック Light"/>
      <family val="3"/>
      <charset val="128"/>
      <scheme val="major"/>
    </font>
    <font>
      <sz val="11"/>
      <name val="游ゴシック"/>
      <family val="2"/>
      <charset val="128"/>
      <scheme val="minor"/>
    </font>
    <font>
      <sz val="11"/>
      <name val="游ゴシック"/>
      <family val="3"/>
      <charset val="128"/>
      <scheme val="minor"/>
    </font>
    <font>
      <sz val="11"/>
      <color theme="1"/>
      <name val="游ゴシック"/>
      <family val="3"/>
      <charset val="128"/>
    </font>
    <font>
      <sz val="11"/>
      <color rgb="FFFF0000"/>
      <name val="游ゴシック"/>
      <family val="2"/>
      <charset val="128"/>
      <scheme val="minor"/>
    </font>
    <font>
      <sz val="11"/>
      <color rgb="FFFF0000"/>
      <name val="游ゴシック"/>
      <family val="3"/>
      <charset val="128"/>
      <scheme val="minor"/>
    </font>
  </fonts>
  <fills count="8">
    <fill>
      <patternFill patternType="none"/>
    </fill>
    <fill>
      <patternFill patternType="gray125"/>
    </fill>
    <fill>
      <patternFill patternType="solid">
        <fgColor rgb="FFE7E6E6"/>
        <bgColor indexed="64"/>
      </patternFill>
    </fill>
    <fill>
      <patternFill patternType="solid">
        <fgColor rgb="FFFCE4D6"/>
        <bgColor indexed="64"/>
      </patternFill>
    </fill>
    <fill>
      <patternFill patternType="solid">
        <fgColor rgb="FF99FF3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rgb="FF000000"/>
      </left>
      <right/>
      <top/>
      <bottom style="thin">
        <color rgb="FF000000"/>
      </bottom>
      <diagonal/>
    </border>
    <border>
      <left style="thin">
        <color indexed="64"/>
      </left>
      <right/>
      <top/>
      <bottom style="thin">
        <color indexed="64"/>
      </bottom>
      <diagonal/>
    </border>
    <border>
      <left/>
      <right style="thin">
        <color rgb="FF000000"/>
      </right>
      <top style="thin">
        <color rgb="FF000000"/>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right/>
      <top/>
      <bottom style="thin">
        <color indexed="64"/>
      </bottom>
      <diagonal/>
    </border>
    <border>
      <left/>
      <right style="thin">
        <color indexed="64"/>
      </right>
      <top style="thin">
        <color rgb="FF000000"/>
      </top>
      <bottom style="thin">
        <color rgb="FF000000"/>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0">
    <xf numFmtId="0" fontId="0" fillId="0" borderId="0" xfId="0">
      <alignment vertical="center"/>
    </xf>
    <xf numFmtId="0" fontId="0" fillId="5" borderId="1" xfId="0" applyFill="1" applyBorder="1">
      <alignment vertical="center"/>
    </xf>
    <xf numFmtId="0" fontId="0" fillId="6" borderId="1" xfId="0" applyFill="1" applyBorder="1" applyAlignment="1">
      <alignment horizontal="center" vertical="center"/>
    </xf>
    <xf numFmtId="0" fontId="3" fillId="6" borderId="1" xfId="0" applyFont="1" applyFill="1" applyBorder="1" applyAlignment="1">
      <alignment horizontal="center" vertical="center"/>
    </xf>
    <xf numFmtId="0" fontId="0" fillId="6" borderId="1" xfId="0" applyFill="1" applyBorder="1">
      <alignment vertical="center"/>
    </xf>
    <xf numFmtId="38" fontId="3" fillId="6" borderId="1" xfId="1" applyFont="1" applyFill="1" applyBorder="1">
      <alignment vertical="center"/>
    </xf>
    <xf numFmtId="38" fontId="0" fillId="3" borderId="8" xfId="1" applyFont="1" applyFill="1" applyBorder="1">
      <alignment vertical="center"/>
    </xf>
    <xf numFmtId="38" fontId="3" fillId="4" borderId="7" xfId="1" applyFont="1" applyFill="1" applyBorder="1">
      <alignment vertical="center"/>
    </xf>
    <xf numFmtId="38" fontId="0" fillId="4" borderId="5" xfId="1" applyFont="1" applyFill="1" applyBorder="1">
      <alignment vertical="center"/>
    </xf>
    <xf numFmtId="38" fontId="3" fillId="4" borderId="7" xfId="0" applyNumberFormat="1" applyFont="1" applyFill="1" applyBorder="1">
      <alignment vertical="center"/>
    </xf>
    <xf numFmtId="38" fontId="0" fillId="0" borderId="0" xfId="0" applyNumberFormat="1">
      <alignment vertical="center"/>
    </xf>
    <xf numFmtId="38" fontId="3" fillId="0" borderId="0" xfId="0" applyNumberFormat="1" applyFont="1">
      <alignment vertical="center"/>
    </xf>
    <xf numFmtId="0" fontId="0" fillId="0" borderId="4" xfId="0" applyBorder="1">
      <alignment vertical="center"/>
    </xf>
    <xf numFmtId="0" fontId="0" fillId="0" borderId="10" xfId="0" applyBorder="1" applyAlignment="1">
      <alignment horizontal="center" vertical="center"/>
    </xf>
    <xf numFmtId="0" fontId="0" fillId="6" borderId="1" xfId="0" applyFill="1" applyBorder="1" applyAlignment="1">
      <alignment horizontal="right" vertical="center"/>
    </xf>
    <xf numFmtId="38" fontId="0" fillId="3" borderId="9" xfId="1" applyFont="1" applyFill="1" applyBorder="1">
      <alignment vertical="center"/>
    </xf>
    <xf numFmtId="0" fontId="6" fillId="0" borderId="0" xfId="0" applyFont="1">
      <alignment vertical="center"/>
    </xf>
    <xf numFmtId="0" fontId="0" fillId="0" borderId="10" xfId="0" applyBorder="1">
      <alignment vertical="center"/>
    </xf>
    <xf numFmtId="0" fontId="3" fillId="0" borderId="0" xfId="0" applyFont="1">
      <alignment vertical="center"/>
    </xf>
    <xf numFmtId="0" fontId="3" fillId="4" borderId="14" xfId="0" applyFont="1" applyFill="1" applyBorder="1" applyAlignment="1">
      <alignment horizontal="center" vertical="center" wrapText="1"/>
    </xf>
    <xf numFmtId="0" fontId="0" fillId="4" borderId="15" xfId="0" applyFill="1" applyBorder="1" applyAlignment="1">
      <alignment horizontal="center" vertical="center" wrapText="1"/>
    </xf>
    <xf numFmtId="0" fontId="3" fillId="4" borderId="13" xfId="0" applyFont="1" applyFill="1" applyBorder="1" applyAlignment="1">
      <alignment horizontal="center" vertical="center" wrapText="1"/>
    </xf>
    <xf numFmtId="0" fontId="0" fillId="4" borderId="16" xfId="0" applyFill="1" applyBorder="1" applyAlignment="1">
      <alignment horizontal="center" vertical="center" wrapText="1"/>
    </xf>
    <xf numFmtId="49" fontId="0" fillId="0" borderId="4" xfId="0" applyNumberFormat="1" applyBorder="1" applyAlignment="1">
      <alignment horizontal="right" vertical="center"/>
    </xf>
    <xf numFmtId="20" fontId="0" fillId="0" borderId="4" xfId="0" applyNumberFormat="1" applyBorder="1">
      <alignment vertical="center"/>
    </xf>
    <xf numFmtId="20" fontId="0" fillId="6" borderId="4" xfId="0" applyNumberFormat="1" applyFill="1" applyBorder="1">
      <alignment vertical="center"/>
    </xf>
    <xf numFmtId="38" fontId="0" fillId="4" borderId="4" xfId="1" applyFont="1" applyFill="1" applyBorder="1">
      <alignment vertical="center"/>
    </xf>
    <xf numFmtId="40" fontId="0" fillId="0" borderId="0" xfId="0" applyNumberFormat="1">
      <alignment vertical="center"/>
    </xf>
    <xf numFmtId="0" fontId="5" fillId="0" borderId="0" xfId="0" applyFont="1">
      <alignment vertical="center"/>
    </xf>
    <xf numFmtId="0" fontId="0" fillId="0" borderId="4" xfId="0" applyBorder="1" applyAlignment="1">
      <alignment horizontal="center" vertical="center"/>
    </xf>
    <xf numFmtId="0" fontId="0" fillId="0" borderId="2" xfId="0" applyBorder="1" applyAlignment="1">
      <alignment horizontal="center" vertical="center"/>
    </xf>
    <xf numFmtId="176" fontId="7" fillId="0" borderId="4" xfId="0" applyNumberFormat="1" applyFont="1" applyBorder="1" applyAlignment="1"/>
    <xf numFmtId="20" fontId="7" fillId="0" borderId="4" xfId="0" applyNumberFormat="1" applyFont="1" applyBorder="1" applyAlignment="1"/>
    <xf numFmtId="0" fontId="0" fillId="2" borderId="2" xfId="0" applyFill="1" applyBorder="1" applyAlignment="1">
      <alignment horizontal="center" vertical="center"/>
    </xf>
    <xf numFmtId="0" fontId="0" fillId="2" borderId="2" xfId="0" applyFill="1" applyBorder="1">
      <alignment vertical="center"/>
    </xf>
    <xf numFmtId="0" fontId="0" fillId="7" borderId="4" xfId="0" applyFill="1" applyBorder="1" applyAlignment="1">
      <alignment horizontal="center" vertical="center"/>
    </xf>
    <xf numFmtId="0" fontId="3" fillId="6" borderId="4" xfId="0" applyFont="1" applyFill="1" applyBorder="1" applyAlignment="1">
      <alignment horizontal="center" vertical="center"/>
    </xf>
    <xf numFmtId="0" fontId="0" fillId="6" borderId="4" xfId="0" applyFill="1" applyBorder="1" applyAlignment="1">
      <alignment horizontal="center" vertical="center"/>
    </xf>
    <xf numFmtId="38" fontId="3" fillId="6" borderId="4" xfId="1" applyFont="1" applyFill="1" applyBorder="1">
      <alignment vertical="center"/>
    </xf>
    <xf numFmtId="0" fontId="0" fillId="6" borderId="4" xfId="0" applyFill="1" applyBorder="1">
      <alignment vertical="center"/>
    </xf>
    <xf numFmtId="0" fontId="0" fillId="7" borderId="4" xfId="0" applyFill="1" applyBorder="1">
      <alignment vertical="center"/>
    </xf>
    <xf numFmtId="0" fontId="0" fillId="0" borderId="17" xfId="0" applyBorder="1">
      <alignment vertical="center"/>
    </xf>
    <xf numFmtId="0" fontId="0" fillId="7" borderId="17" xfId="0" applyFill="1" applyBorder="1">
      <alignment vertical="center"/>
    </xf>
    <xf numFmtId="0" fontId="0" fillId="6" borderId="4" xfId="0" applyFill="1" applyBorder="1" applyAlignment="1">
      <alignment horizontal="right" vertical="center"/>
    </xf>
    <xf numFmtId="0" fontId="0" fillId="6" borderId="10" xfId="0" applyFill="1" applyBorder="1" applyAlignment="1">
      <alignment horizontal="right" vertical="center"/>
    </xf>
    <xf numFmtId="0" fontId="0" fillId="0" borderId="0" xfId="0" applyAlignment="1">
      <alignment horizontal="right" vertical="center"/>
    </xf>
    <xf numFmtId="0" fontId="8" fillId="0" borderId="0" xfId="0" applyFont="1">
      <alignment vertical="center"/>
    </xf>
    <xf numFmtId="55" fontId="0" fillId="0" borderId="0" xfId="0" applyNumberFormat="1" applyAlignment="1">
      <alignment horizontal="left" vertical="center"/>
    </xf>
    <xf numFmtId="0" fontId="0" fillId="0" borderId="4" xfId="0" applyBorder="1" applyAlignment="1">
      <alignment horizontal="center" vertical="center"/>
    </xf>
    <xf numFmtId="0" fontId="0" fillId="4" borderId="4" xfId="0" applyFill="1" applyBorder="1" applyAlignment="1">
      <alignment horizontal="center" vertical="center" wrapText="1"/>
    </xf>
    <xf numFmtId="0" fontId="0" fillId="4" borderId="4" xfId="0" applyFill="1" applyBorder="1" applyAlignment="1">
      <alignment horizontal="center" vertical="center"/>
    </xf>
    <xf numFmtId="56" fontId="0" fillId="0" borderId="4" xfId="0" applyNumberFormat="1" applyBorder="1" applyAlignment="1">
      <alignment horizontal="center" vertical="center"/>
    </xf>
    <xf numFmtId="56" fontId="0" fillId="0" borderId="11" xfId="0" applyNumberFormat="1" applyBorder="1" applyAlignment="1">
      <alignment horizontal="center" vertical="center"/>
    </xf>
    <xf numFmtId="56" fontId="0" fillId="0" borderId="12" xfId="0" applyNumberFormat="1" applyBorder="1" applyAlignment="1">
      <alignment horizontal="center" vertical="center"/>
    </xf>
    <xf numFmtId="0" fontId="0" fillId="3" borderId="18" xfId="0" applyFill="1" applyBorder="1" applyAlignment="1">
      <alignment horizontal="center" vertical="center"/>
    </xf>
    <xf numFmtId="0" fontId="0" fillId="3" borderId="19" xfId="0" applyFill="1" applyBorder="1" applyAlignment="1">
      <alignment horizontal="center" vertical="center"/>
    </xf>
    <xf numFmtId="0" fontId="0" fillId="3" borderId="3" xfId="0" applyFill="1" applyBorder="1" applyAlignment="1">
      <alignment horizontal="center" vertical="center" wrapText="1"/>
    </xf>
    <xf numFmtId="0" fontId="0" fillId="3" borderId="6" xfId="0" applyFill="1" applyBorder="1" applyAlignment="1">
      <alignment horizontal="center" vertical="center" wrapText="1"/>
    </xf>
    <xf numFmtId="56" fontId="0" fillId="0" borderId="4" xfId="0" applyNumberFormat="1" applyBorder="1" applyAlignment="1">
      <alignment horizontal="center" vertical="center" wrapText="1"/>
    </xf>
    <xf numFmtId="0" fontId="0" fillId="0" borderId="4" xfId="0"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mruColors>
      <color rgb="FF99FF33"/>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7284</xdr:colOff>
      <xdr:row>23</xdr:row>
      <xdr:rowOff>64993</xdr:rowOff>
    </xdr:from>
    <xdr:to>
      <xdr:col>19</xdr:col>
      <xdr:colOff>0</xdr:colOff>
      <xdr:row>30</xdr:row>
      <xdr:rowOff>44824</xdr:rowOff>
    </xdr:to>
    <xdr:sp macro="" textlink="">
      <xdr:nvSpPr>
        <xdr:cNvPr id="2" name="テキスト ボックス 1">
          <a:extLst>
            <a:ext uri="{FF2B5EF4-FFF2-40B4-BE49-F238E27FC236}">
              <a16:creationId xmlns:a16="http://schemas.microsoft.com/office/drawing/2014/main" id="{9EB0832F-1693-4278-B6D9-00868C713550}"/>
            </a:ext>
          </a:extLst>
        </xdr:cNvPr>
        <xdr:cNvSpPr txBox="1"/>
      </xdr:nvSpPr>
      <xdr:spPr>
        <a:xfrm>
          <a:off x="273984" y="5551393"/>
          <a:ext cx="10565466" cy="16467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ja-JP" sz="1100">
              <a:solidFill>
                <a:srgbClr val="FF0000"/>
              </a:solidFill>
              <a:effectLst/>
              <a:latin typeface="+mn-lt"/>
              <a:ea typeface="+mn-ea"/>
              <a:cs typeface="+mn-cs"/>
            </a:rPr>
            <a:t>勤務地に依らず必ず東京都の最低賃金以上とすること</a:t>
          </a:r>
          <a:r>
            <a:rPr kumimoji="1" lang="ja-JP" altLang="ja-JP" sz="1100">
              <a:solidFill>
                <a:schemeClr val="dk1"/>
              </a:solidFill>
              <a:effectLst/>
              <a:latin typeface="+mn-lt"/>
              <a:ea typeface="+mn-ea"/>
              <a:cs typeface="+mn-cs"/>
            </a:rPr>
            <a:t>＞</a:t>
          </a:r>
          <a:endParaRPr lang="ja-JP" altLang="ja-JP">
            <a:effectLst/>
          </a:endParaRPr>
        </a:p>
        <a:p>
          <a:r>
            <a:rPr kumimoji="1" lang="ja-JP" altLang="en-US" sz="1100"/>
            <a:t>工数（稼働時間）の考え方</a:t>
          </a:r>
          <a:endParaRPr kumimoji="1" lang="en-US" altLang="ja-JP" sz="1100"/>
        </a:p>
        <a:p>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15</a:t>
          </a:r>
          <a:r>
            <a:rPr kumimoji="1" lang="ja-JP" altLang="ja-JP" sz="1100">
              <a:solidFill>
                <a:schemeClr val="dk1"/>
              </a:solidFill>
              <a:effectLst/>
              <a:latin typeface="+mn-lt"/>
              <a:ea typeface="+mn-ea"/>
              <a:cs typeface="+mn-cs"/>
            </a:rPr>
            <a:t>分単位とし，</a:t>
          </a:r>
          <a:r>
            <a:rPr kumimoji="1" lang="en-US" altLang="ja-JP" sz="1100">
              <a:solidFill>
                <a:schemeClr val="dk1"/>
              </a:solidFill>
              <a:effectLst/>
              <a:latin typeface="+mn-lt"/>
              <a:ea typeface="+mn-ea"/>
              <a:cs typeface="+mn-cs"/>
            </a:rPr>
            <a:t>0.25</a:t>
          </a:r>
          <a:r>
            <a:rPr kumimoji="1" lang="ja-JP" altLang="ja-JP" sz="1100">
              <a:solidFill>
                <a:schemeClr val="dk1"/>
              </a:solidFill>
              <a:effectLst/>
              <a:latin typeface="+mn-lt"/>
              <a:ea typeface="+mn-ea"/>
              <a:cs typeface="+mn-cs"/>
            </a:rPr>
            <a:t>と数える</a:t>
          </a:r>
          <a:endParaRPr lang="ja-JP" altLang="ja-JP">
            <a:effectLst/>
          </a:endParaRPr>
        </a:p>
        <a:p>
          <a:r>
            <a:rPr kumimoji="1" lang="ja-JP" altLang="ja-JP" sz="1100">
              <a:solidFill>
                <a:schemeClr val="dk1"/>
              </a:solidFill>
              <a:effectLst/>
              <a:latin typeface="+mn-lt"/>
              <a:ea typeface="+mn-ea"/>
              <a:cs typeface="+mn-cs"/>
            </a:rPr>
            <a:t>・始業，終業時間は必ず</a:t>
          </a:r>
          <a:r>
            <a:rPr kumimoji="1" lang="en-US" altLang="ja-JP" sz="1100">
              <a:solidFill>
                <a:schemeClr val="dk1"/>
              </a:solidFill>
              <a:effectLst/>
              <a:latin typeface="+mn-lt"/>
              <a:ea typeface="+mn-ea"/>
              <a:cs typeface="+mn-cs"/>
            </a:rPr>
            <a:t>15</a:t>
          </a:r>
          <a:r>
            <a:rPr kumimoji="1" lang="ja-JP" altLang="ja-JP" sz="1100">
              <a:solidFill>
                <a:schemeClr val="dk1"/>
              </a:solidFill>
              <a:effectLst/>
              <a:latin typeface="+mn-lt"/>
              <a:ea typeface="+mn-ea"/>
              <a:cs typeface="+mn-cs"/>
            </a:rPr>
            <a:t>分刻みで設定する</a:t>
          </a:r>
          <a:endParaRPr lang="ja-JP" altLang="ja-JP">
            <a:effectLst/>
          </a:endParaRPr>
        </a:p>
        <a:p>
          <a:r>
            <a:rPr kumimoji="1" lang="ja-JP" altLang="en-US" sz="1100"/>
            <a:t>手当詳細</a:t>
          </a:r>
          <a:endParaRPr kumimoji="1" lang="en-US" altLang="ja-JP" sz="1100"/>
        </a:p>
        <a:p>
          <a:r>
            <a:rPr kumimoji="1" lang="ja-JP" altLang="en-US" sz="1100"/>
            <a:t>・</a:t>
          </a:r>
          <a:endParaRPr kumimoji="1" lang="en-US" altLang="ja-JP" sz="1100"/>
        </a:p>
        <a:p>
          <a:endParaRPr kumimoji="1" lang="ja-JP" altLang="en-US" sz="11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7284</xdr:colOff>
      <xdr:row>23</xdr:row>
      <xdr:rowOff>64993</xdr:rowOff>
    </xdr:from>
    <xdr:to>
      <xdr:col>19</xdr:col>
      <xdr:colOff>0</xdr:colOff>
      <xdr:row>30</xdr:row>
      <xdr:rowOff>44824</xdr:rowOff>
    </xdr:to>
    <xdr:sp macro="" textlink="">
      <xdr:nvSpPr>
        <xdr:cNvPr id="2" name="テキスト ボックス 1">
          <a:extLst>
            <a:ext uri="{FF2B5EF4-FFF2-40B4-BE49-F238E27FC236}">
              <a16:creationId xmlns:a16="http://schemas.microsoft.com/office/drawing/2014/main" id="{9C9697B0-57BF-4A12-B240-C1E27CAC41DF}"/>
            </a:ext>
          </a:extLst>
        </xdr:cNvPr>
        <xdr:cNvSpPr txBox="1"/>
      </xdr:nvSpPr>
      <xdr:spPr>
        <a:xfrm>
          <a:off x="273984" y="5551393"/>
          <a:ext cx="10479741" cy="16467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ja-JP" sz="1100">
              <a:solidFill>
                <a:srgbClr val="FF0000"/>
              </a:solidFill>
              <a:effectLst/>
              <a:latin typeface="+mn-lt"/>
              <a:ea typeface="+mn-ea"/>
              <a:cs typeface="+mn-cs"/>
            </a:rPr>
            <a:t>勤務地に依らず必ず東京都の最低賃金以上とすること</a:t>
          </a:r>
          <a:r>
            <a:rPr kumimoji="1" lang="ja-JP" altLang="ja-JP" sz="1100">
              <a:solidFill>
                <a:schemeClr val="dk1"/>
              </a:solidFill>
              <a:effectLst/>
              <a:latin typeface="+mn-lt"/>
              <a:ea typeface="+mn-ea"/>
              <a:cs typeface="+mn-cs"/>
            </a:rPr>
            <a:t>＞</a:t>
          </a:r>
          <a:endParaRPr lang="ja-JP" altLang="ja-JP">
            <a:effectLst/>
          </a:endParaRPr>
        </a:p>
        <a:p>
          <a:r>
            <a:rPr kumimoji="1" lang="ja-JP" altLang="en-US" sz="1100"/>
            <a:t>工数（稼働時間）の考え方</a:t>
          </a:r>
          <a:endParaRPr kumimoji="1" lang="en-US" altLang="ja-JP" sz="1100"/>
        </a:p>
        <a:p>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15</a:t>
          </a:r>
          <a:r>
            <a:rPr kumimoji="1" lang="ja-JP" altLang="ja-JP" sz="1100">
              <a:solidFill>
                <a:schemeClr val="dk1"/>
              </a:solidFill>
              <a:effectLst/>
              <a:latin typeface="+mn-lt"/>
              <a:ea typeface="+mn-ea"/>
              <a:cs typeface="+mn-cs"/>
            </a:rPr>
            <a:t>分単位とし，</a:t>
          </a:r>
          <a:r>
            <a:rPr kumimoji="1" lang="en-US" altLang="ja-JP" sz="1100">
              <a:solidFill>
                <a:schemeClr val="dk1"/>
              </a:solidFill>
              <a:effectLst/>
              <a:latin typeface="+mn-lt"/>
              <a:ea typeface="+mn-ea"/>
              <a:cs typeface="+mn-cs"/>
            </a:rPr>
            <a:t>0.25</a:t>
          </a:r>
          <a:r>
            <a:rPr kumimoji="1" lang="ja-JP" altLang="ja-JP" sz="1100">
              <a:solidFill>
                <a:schemeClr val="dk1"/>
              </a:solidFill>
              <a:effectLst/>
              <a:latin typeface="+mn-lt"/>
              <a:ea typeface="+mn-ea"/>
              <a:cs typeface="+mn-cs"/>
            </a:rPr>
            <a:t>と数える</a:t>
          </a:r>
          <a:endParaRPr lang="ja-JP" altLang="ja-JP">
            <a:effectLst/>
          </a:endParaRPr>
        </a:p>
        <a:p>
          <a:r>
            <a:rPr kumimoji="1" lang="ja-JP" altLang="ja-JP" sz="1100">
              <a:solidFill>
                <a:schemeClr val="dk1"/>
              </a:solidFill>
              <a:effectLst/>
              <a:latin typeface="+mn-lt"/>
              <a:ea typeface="+mn-ea"/>
              <a:cs typeface="+mn-cs"/>
            </a:rPr>
            <a:t>・始業，終業時間は必ず</a:t>
          </a:r>
          <a:r>
            <a:rPr kumimoji="1" lang="en-US" altLang="ja-JP" sz="1100">
              <a:solidFill>
                <a:schemeClr val="dk1"/>
              </a:solidFill>
              <a:effectLst/>
              <a:latin typeface="+mn-lt"/>
              <a:ea typeface="+mn-ea"/>
              <a:cs typeface="+mn-cs"/>
            </a:rPr>
            <a:t>15</a:t>
          </a:r>
          <a:r>
            <a:rPr kumimoji="1" lang="ja-JP" altLang="ja-JP" sz="1100">
              <a:solidFill>
                <a:schemeClr val="dk1"/>
              </a:solidFill>
              <a:effectLst/>
              <a:latin typeface="+mn-lt"/>
              <a:ea typeface="+mn-ea"/>
              <a:cs typeface="+mn-cs"/>
            </a:rPr>
            <a:t>分刻みで設定する</a:t>
          </a:r>
          <a:endParaRPr lang="ja-JP" altLang="ja-JP">
            <a:effectLst/>
          </a:endParaRPr>
        </a:p>
        <a:p>
          <a:r>
            <a:rPr kumimoji="1" lang="ja-JP" altLang="en-US" sz="1100"/>
            <a:t>手当詳細</a:t>
          </a:r>
          <a:endParaRPr kumimoji="1" lang="en-US" altLang="ja-JP" sz="1100"/>
        </a:p>
        <a:p>
          <a:r>
            <a:rPr kumimoji="1" lang="ja-JP" altLang="en-US" sz="1100"/>
            <a:t>・交通費実費を支給</a:t>
          </a:r>
          <a:endParaRPr kumimoji="1" lang="en-US" altLang="ja-JP" sz="1100"/>
        </a:p>
        <a:p>
          <a:endParaRPr kumimoji="1" lang="ja-JP" altLang="en-US" sz="1100" b="1">
            <a:solidFill>
              <a:srgbClr val="FF0000"/>
            </a:solidFill>
          </a:endParaRPr>
        </a:p>
      </xdr:txBody>
    </xdr:sp>
    <xdr:clientData/>
  </xdr:twoCellAnchor>
  <xdr:twoCellAnchor>
    <xdr:from>
      <xdr:col>1</xdr:col>
      <xdr:colOff>862854</xdr:colOff>
      <xdr:row>2</xdr:row>
      <xdr:rowOff>212911</xdr:rowOff>
    </xdr:from>
    <xdr:to>
      <xdr:col>3</xdr:col>
      <xdr:colOff>20172</xdr:colOff>
      <xdr:row>13</xdr:row>
      <xdr:rowOff>212911</xdr:rowOff>
    </xdr:to>
    <xdr:sp macro="" textlink="">
      <xdr:nvSpPr>
        <xdr:cNvPr id="3" name="正方形/長方形 2">
          <a:extLst>
            <a:ext uri="{FF2B5EF4-FFF2-40B4-BE49-F238E27FC236}">
              <a16:creationId xmlns:a16="http://schemas.microsoft.com/office/drawing/2014/main" id="{70AE9957-01CA-4FEA-9203-C4BD5547ABE7}"/>
            </a:ext>
          </a:extLst>
        </xdr:cNvPr>
        <xdr:cNvSpPr/>
      </xdr:nvSpPr>
      <xdr:spPr>
        <a:xfrm>
          <a:off x="1131795" y="694764"/>
          <a:ext cx="445995" cy="2588559"/>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108136</xdr:colOff>
      <xdr:row>10</xdr:row>
      <xdr:rowOff>201143</xdr:rowOff>
    </xdr:from>
    <xdr:to>
      <xdr:col>5</xdr:col>
      <xdr:colOff>504265</xdr:colOff>
      <xdr:row>15</xdr:row>
      <xdr:rowOff>179294</xdr:rowOff>
    </xdr:to>
    <xdr:sp macro="" textlink="">
      <xdr:nvSpPr>
        <xdr:cNvPr id="4" name="吹き出し: 角を丸めた四角形 3">
          <a:extLst>
            <a:ext uri="{FF2B5EF4-FFF2-40B4-BE49-F238E27FC236}">
              <a16:creationId xmlns:a16="http://schemas.microsoft.com/office/drawing/2014/main" id="{131A2E2C-141B-4100-890F-4C288A11FC79}"/>
            </a:ext>
          </a:extLst>
        </xdr:cNvPr>
        <xdr:cNvSpPr/>
      </xdr:nvSpPr>
      <xdr:spPr>
        <a:xfrm>
          <a:off x="1665754" y="2565584"/>
          <a:ext cx="1696011" cy="1154769"/>
        </a:xfrm>
        <a:prstGeom prst="wedgeRoundRectCallout">
          <a:avLst>
            <a:gd name="adj1" fmla="val -52597"/>
            <a:gd name="adj2" fmla="val -136072"/>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②勤務時間一覧より「工数」列を貼り付け</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超過勤務と日給が自動計算される</a:t>
          </a:r>
        </a:p>
      </xdr:txBody>
    </xdr:sp>
    <xdr:clientData/>
  </xdr:twoCellAnchor>
  <xdr:twoCellAnchor>
    <xdr:from>
      <xdr:col>1</xdr:col>
      <xdr:colOff>6725</xdr:colOff>
      <xdr:row>14</xdr:row>
      <xdr:rowOff>230840</xdr:rowOff>
    </xdr:from>
    <xdr:to>
      <xdr:col>1</xdr:col>
      <xdr:colOff>862853</xdr:colOff>
      <xdr:row>17</xdr:row>
      <xdr:rowOff>22412</xdr:rowOff>
    </xdr:to>
    <xdr:sp macro="" textlink="">
      <xdr:nvSpPr>
        <xdr:cNvPr id="5" name="正方形/長方形 4">
          <a:extLst>
            <a:ext uri="{FF2B5EF4-FFF2-40B4-BE49-F238E27FC236}">
              <a16:creationId xmlns:a16="http://schemas.microsoft.com/office/drawing/2014/main" id="{F6FA1F54-C323-4C9E-8E76-F8713FEBB1FB}"/>
            </a:ext>
          </a:extLst>
        </xdr:cNvPr>
        <xdr:cNvSpPr/>
      </xdr:nvSpPr>
      <xdr:spPr>
        <a:xfrm>
          <a:off x="275666" y="3536575"/>
          <a:ext cx="856128" cy="497543"/>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114859</xdr:colOff>
      <xdr:row>19</xdr:row>
      <xdr:rowOff>50985</xdr:rowOff>
    </xdr:from>
    <xdr:to>
      <xdr:col>2</xdr:col>
      <xdr:colOff>392205</xdr:colOff>
      <xdr:row>20</xdr:row>
      <xdr:rowOff>224118</xdr:rowOff>
    </xdr:to>
    <xdr:sp macro="" textlink="">
      <xdr:nvSpPr>
        <xdr:cNvPr id="6" name="吹き出し: 角を丸めた四角形 5">
          <a:extLst>
            <a:ext uri="{FF2B5EF4-FFF2-40B4-BE49-F238E27FC236}">
              <a16:creationId xmlns:a16="http://schemas.microsoft.com/office/drawing/2014/main" id="{F684D4B6-0846-404F-8A32-53314B1D95E2}"/>
            </a:ext>
          </a:extLst>
        </xdr:cNvPr>
        <xdr:cNvSpPr/>
      </xdr:nvSpPr>
      <xdr:spPr>
        <a:xfrm>
          <a:off x="383800" y="4533338"/>
          <a:ext cx="1151405" cy="408456"/>
        </a:xfrm>
        <a:prstGeom prst="wedgeRoundRectCallout">
          <a:avLst>
            <a:gd name="adj1" fmla="val -52597"/>
            <a:gd name="adj2" fmla="val -173008"/>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①時給を入力</a:t>
          </a:r>
        </a:p>
      </xdr:txBody>
    </xdr:sp>
    <xdr:clientData/>
  </xdr:twoCellAnchor>
  <xdr:twoCellAnchor>
    <xdr:from>
      <xdr:col>6</xdr:col>
      <xdr:colOff>6725</xdr:colOff>
      <xdr:row>3</xdr:row>
      <xdr:rowOff>6724</xdr:rowOff>
    </xdr:from>
    <xdr:to>
      <xdr:col>7</xdr:col>
      <xdr:colOff>4484</xdr:colOff>
      <xdr:row>14</xdr:row>
      <xdr:rowOff>6724</xdr:rowOff>
    </xdr:to>
    <xdr:sp macro="" textlink="">
      <xdr:nvSpPr>
        <xdr:cNvPr id="7" name="正方形/長方形 6">
          <a:extLst>
            <a:ext uri="{FF2B5EF4-FFF2-40B4-BE49-F238E27FC236}">
              <a16:creationId xmlns:a16="http://schemas.microsoft.com/office/drawing/2014/main" id="{65A4635B-388E-46BD-B4D2-67E34113EBEB}"/>
            </a:ext>
          </a:extLst>
        </xdr:cNvPr>
        <xdr:cNvSpPr/>
      </xdr:nvSpPr>
      <xdr:spPr>
        <a:xfrm>
          <a:off x="3402107" y="723900"/>
          <a:ext cx="445995" cy="2588559"/>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103654</xdr:colOff>
      <xdr:row>10</xdr:row>
      <xdr:rowOff>207867</xdr:rowOff>
    </xdr:from>
    <xdr:to>
      <xdr:col>9</xdr:col>
      <xdr:colOff>358589</xdr:colOff>
      <xdr:row>12</xdr:row>
      <xdr:rowOff>145677</xdr:rowOff>
    </xdr:to>
    <xdr:sp macro="" textlink="">
      <xdr:nvSpPr>
        <xdr:cNvPr id="8" name="吹き出し: 角を丸めた四角形 7">
          <a:extLst>
            <a:ext uri="{FF2B5EF4-FFF2-40B4-BE49-F238E27FC236}">
              <a16:creationId xmlns:a16="http://schemas.microsoft.com/office/drawing/2014/main" id="{4550945D-219B-4105-B0C1-7CB85A0634C4}"/>
            </a:ext>
          </a:extLst>
        </xdr:cNvPr>
        <xdr:cNvSpPr/>
      </xdr:nvSpPr>
      <xdr:spPr>
        <a:xfrm>
          <a:off x="3947272" y="2572308"/>
          <a:ext cx="1353111" cy="408457"/>
        </a:xfrm>
        <a:prstGeom prst="wedgeRoundRectCallout">
          <a:avLst>
            <a:gd name="adj1" fmla="val -56738"/>
            <a:gd name="adj2" fmla="val -160763"/>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③手当を直接入力</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7284</xdr:colOff>
      <xdr:row>15</xdr:row>
      <xdr:rowOff>64993</xdr:rowOff>
    </xdr:from>
    <xdr:to>
      <xdr:col>22</xdr:col>
      <xdr:colOff>0</xdr:colOff>
      <xdr:row>22</xdr:row>
      <xdr:rowOff>44824</xdr:rowOff>
    </xdr:to>
    <xdr:sp macro="" textlink="">
      <xdr:nvSpPr>
        <xdr:cNvPr id="2" name="テキスト ボックス 1">
          <a:extLst>
            <a:ext uri="{FF2B5EF4-FFF2-40B4-BE49-F238E27FC236}">
              <a16:creationId xmlns:a16="http://schemas.microsoft.com/office/drawing/2014/main" id="{EDD6CF78-CDE7-4905-AF14-65EAA5C71869}"/>
            </a:ext>
          </a:extLst>
        </xdr:cNvPr>
        <xdr:cNvSpPr txBox="1"/>
      </xdr:nvSpPr>
      <xdr:spPr>
        <a:xfrm>
          <a:off x="273984" y="3636868"/>
          <a:ext cx="13518216" cy="16467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＜勤務地に依らず必ず東京都の最低賃金以上とすること＞</a:t>
          </a:r>
          <a:endParaRPr lang="ja-JP" altLang="ja-JP">
            <a:effectLst/>
          </a:endParaRPr>
        </a:p>
        <a:p>
          <a:r>
            <a:rPr kumimoji="1" lang="ja-JP" altLang="en-US" sz="1100"/>
            <a:t>工数（稼働時間）の考え方</a:t>
          </a:r>
          <a:endParaRPr kumimoji="1" lang="en-US" altLang="ja-JP" sz="1100"/>
        </a:p>
        <a:p>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15</a:t>
          </a:r>
          <a:r>
            <a:rPr kumimoji="1" lang="ja-JP" altLang="ja-JP" sz="1100">
              <a:solidFill>
                <a:schemeClr val="dk1"/>
              </a:solidFill>
              <a:effectLst/>
              <a:latin typeface="+mn-lt"/>
              <a:ea typeface="+mn-ea"/>
              <a:cs typeface="+mn-cs"/>
            </a:rPr>
            <a:t>分単位とし，</a:t>
          </a:r>
          <a:r>
            <a:rPr kumimoji="1" lang="en-US" altLang="ja-JP" sz="1100">
              <a:solidFill>
                <a:schemeClr val="dk1"/>
              </a:solidFill>
              <a:effectLst/>
              <a:latin typeface="+mn-lt"/>
              <a:ea typeface="+mn-ea"/>
              <a:cs typeface="+mn-cs"/>
            </a:rPr>
            <a:t>0.25</a:t>
          </a:r>
          <a:r>
            <a:rPr kumimoji="1" lang="ja-JP" altLang="ja-JP" sz="1100">
              <a:solidFill>
                <a:schemeClr val="dk1"/>
              </a:solidFill>
              <a:effectLst/>
              <a:latin typeface="+mn-lt"/>
              <a:ea typeface="+mn-ea"/>
              <a:cs typeface="+mn-cs"/>
            </a:rPr>
            <a:t>と数える</a:t>
          </a:r>
          <a:endParaRPr lang="ja-JP" altLang="ja-JP">
            <a:effectLst/>
          </a:endParaRPr>
        </a:p>
        <a:p>
          <a:r>
            <a:rPr kumimoji="1" lang="ja-JP" altLang="ja-JP" sz="1100">
              <a:solidFill>
                <a:schemeClr val="dk1"/>
              </a:solidFill>
              <a:effectLst/>
              <a:latin typeface="+mn-lt"/>
              <a:ea typeface="+mn-ea"/>
              <a:cs typeface="+mn-cs"/>
            </a:rPr>
            <a:t>・始業，終業時間は必ず</a:t>
          </a:r>
          <a:r>
            <a:rPr kumimoji="1" lang="en-US" altLang="ja-JP" sz="1100">
              <a:solidFill>
                <a:schemeClr val="dk1"/>
              </a:solidFill>
              <a:effectLst/>
              <a:latin typeface="+mn-lt"/>
              <a:ea typeface="+mn-ea"/>
              <a:cs typeface="+mn-cs"/>
            </a:rPr>
            <a:t>15</a:t>
          </a:r>
          <a:r>
            <a:rPr kumimoji="1" lang="ja-JP" altLang="ja-JP" sz="1100">
              <a:solidFill>
                <a:schemeClr val="dk1"/>
              </a:solidFill>
              <a:effectLst/>
              <a:latin typeface="+mn-lt"/>
              <a:ea typeface="+mn-ea"/>
              <a:cs typeface="+mn-cs"/>
            </a:rPr>
            <a:t>分刻みで設定する</a:t>
          </a:r>
          <a:endParaRPr lang="ja-JP" altLang="ja-JP">
            <a:effectLst/>
          </a:endParaRPr>
        </a:p>
        <a:p>
          <a:r>
            <a:rPr kumimoji="1" lang="ja-JP" altLang="en-US" sz="1100"/>
            <a:t>手当詳細</a:t>
          </a:r>
          <a:endParaRPr kumimoji="1" lang="en-US" altLang="ja-JP" sz="1100"/>
        </a:p>
        <a:p>
          <a:r>
            <a:rPr kumimoji="1" lang="ja-JP" altLang="ja-JP" sz="1100">
              <a:solidFill>
                <a:schemeClr val="dk1"/>
              </a:solidFill>
              <a:effectLst/>
              <a:latin typeface="+mn-lt"/>
              <a:ea typeface="+mn-ea"/>
              <a:cs typeface="+mn-cs"/>
            </a:rPr>
            <a:t>・</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7284</xdr:colOff>
      <xdr:row>15</xdr:row>
      <xdr:rowOff>64993</xdr:rowOff>
    </xdr:from>
    <xdr:to>
      <xdr:col>22</xdr:col>
      <xdr:colOff>0</xdr:colOff>
      <xdr:row>22</xdr:row>
      <xdr:rowOff>44824</xdr:rowOff>
    </xdr:to>
    <xdr:sp macro="" textlink="">
      <xdr:nvSpPr>
        <xdr:cNvPr id="2" name="テキスト ボックス 1">
          <a:extLst>
            <a:ext uri="{FF2B5EF4-FFF2-40B4-BE49-F238E27FC236}">
              <a16:creationId xmlns:a16="http://schemas.microsoft.com/office/drawing/2014/main" id="{BDCE90B4-3E11-4AFD-AAAE-E8902CF63ED1}"/>
            </a:ext>
          </a:extLst>
        </xdr:cNvPr>
        <xdr:cNvSpPr txBox="1"/>
      </xdr:nvSpPr>
      <xdr:spPr>
        <a:xfrm>
          <a:off x="273984" y="5541868"/>
          <a:ext cx="13518216" cy="16467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＜勤務地に依らず必ず東京都の最低賃金以上とすること＞</a:t>
          </a:r>
          <a:endParaRPr lang="ja-JP" altLang="ja-JP">
            <a:effectLst/>
          </a:endParaRPr>
        </a:p>
        <a:p>
          <a:r>
            <a:rPr kumimoji="1" lang="ja-JP" altLang="en-US" sz="1100"/>
            <a:t>工数（稼働時間）の考え方</a:t>
          </a:r>
          <a:endParaRPr kumimoji="1" lang="en-US" altLang="ja-JP" sz="1100"/>
        </a:p>
        <a:p>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15</a:t>
          </a:r>
          <a:r>
            <a:rPr kumimoji="1" lang="ja-JP" altLang="ja-JP" sz="1100">
              <a:solidFill>
                <a:schemeClr val="dk1"/>
              </a:solidFill>
              <a:effectLst/>
              <a:latin typeface="+mn-lt"/>
              <a:ea typeface="+mn-ea"/>
              <a:cs typeface="+mn-cs"/>
            </a:rPr>
            <a:t>分単位とし，</a:t>
          </a:r>
          <a:r>
            <a:rPr kumimoji="1" lang="en-US" altLang="ja-JP" sz="1100">
              <a:solidFill>
                <a:schemeClr val="dk1"/>
              </a:solidFill>
              <a:effectLst/>
              <a:latin typeface="+mn-lt"/>
              <a:ea typeface="+mn-ea"/>
              <a:cs typeface="+mn-cs"/>
            </a:rPr>
            <a:t>0.25</a:t>
          </a:r>
          <a:r>
            <a:rPr kumimoji="1" lang="ja-JP" altLang="ja-JP" sz="1100">
              <a:solidFill>
                <a:schemeClr val="dk1"/>
              </a:solidFill>
              <a:effectLst/>
              <a:latin typeface="+mn-lt"/>
              <a:ea typeface="+mn-ea"/>
              <a:cs typeface="+mn-cs"/>
            </a:rPr>
            <a:t>と数える</a:t>
          </a:r>
          <a:endParaRPr lang="ja-JP" altLang="ja-JP">
            <a:effectLst/>
          </a:endParaRPr>
        </a:p>
        <a:p>
          <a:r>
            <a:rPr kumimoji="1" lang="ja-JP" altLang="ja-JP" sz="1100">
              <a:solidFill>
                <a:schemeClr val="dk1"/>
              </a:solidFill>
              <a:effectLst/>
              <a:latin typeface="+mn-lt"/>
              <a:ea typeface="+mn-ea"/>
              <a:cs typeface="+mn-cs"/>
            </a:rPr>
            <a:t>・始業，終業時間は必ず</a:t>
          </a:r>
          <a:r>
            <a:rPr kumimoji="1" lang="en-US" altLang="ja-JP" sz="1100">
              <a:solidFill>
                <a:schemeClr val="dk1"/>
              </a:solidFill>
              <a:effectLst/>
              <a:latin typeface="+mn-lt"/>
              <a:ea typeface="+mn-ea"/>
              <a:cs typeface="+mn-cs"/>
            </a:rPr>
            <a:t>15</a:t>
          </a:r>
          <a:r>
            <a:rPr kumimoji="1" lang="ja-JP" altLang="ja-JP" sz="1100">
              <a:solidFill>
                <a:schemeClr val="dk1"/>
              </a:solidFill>
              <a:effectLst/>
              <a:latin typeface="+mn-lt"/>
              <a:ea typeface="+mn-ea"/>
              <a:cs typeface="+mn-cs"/>
            </a:rPr>
            <a:t>分刻みで設定する</a:t>
          </a:r>
          <a:endParaRPr lang="ja-JP" altLang="ja-JP">
            <a:effectLst/>
          </a:endParaRPr>
        </a:p>
        <a:p>
          <a:r>
            <a:rPr kumimoji="1" lang="ja-JP" altLang="en-US" sz="1100"/>
            <a:t>手当詳細</a:t>
          </a:r>
          <a:endParaRPr kumimoji="1" lang="en-US" altLang="ja-JP" sz="1100"/>
        </a:p>
        <a:p>
          <a:r>
            <a:rPr kumimoji="1" lang="ja-JP" altLang="ja-JP" sz="1100">
              <a:solidFill>
                <a:schemeClr val="dk1"/>
              </a:solidFill>
              <a:effectLst/>
              <a:latin typeface="+mn-lt"/>
              <a:ea typeface="+mn-ea"/>
              <a:cs typeface="+mn-cs"/>
            </a:rPr>
            <a:t>・交通費実費を支給</a:t>
          </a:r>
          <a:endParaRPr lang="ja-JP" altLang="ja-JP">
            <a:effectLst/>
          </a:endParaRPr>
        </a:p>
      </xdr:txBody>
    </xdr:sp>
    <xdr:clientData/>
  </xdr:twoCellAnchor>
  <xdr:twoCellAnchor>
    <xdr:from>
      <xdr:col>2</xdr:col>
      <xdr:colOff>16248</xdr:colOff>
      <xdr:row>3</xdr:row>
      <xdr:rowOff>6161</xdr:rowOff>
    </xdr:from>
    <xdr:to>
      <xdr:col>5</xdr:col>
      <xdr:colOff>11205</xdr:colOff>
      <xdr:row>14</xdr:row>
      <xdr:rowOff>17367</xdr:rowOff>
    </xdr:to>
    <xdr:sp macro="" textlink="">
      <xdr:nvSpPr>
        <xdr:cNvPr id="3" name="正方形/長方形 2">
          <a:extLst>
            <a:ext uri="{FF2B5EF4-FFF2-40B4-BE49-F238E27FC236}">
              <a16:creationId xmlns:a16="http://schemas.microsoft.com/office/drawing/2014/main" id="{61BAD621-41F4-4FEF-B196-1F4F65F15A91}"/>
            </a:ext>
          </a:extLst>
        </xdr:cNvPr>
        <xdr:cNvSpPr/>
      </xdr:nvSpPr>
      <xdr:spPr>
        <a:xfrm>
          <a:off x="1159248" y="712132"/>
          <a:ext cx="2045633" cy="2599764"/>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25214</xdr:colOff>
      <xdr:row>19</xdr:row>
      <xdr:rowOff>82359</xdr:rowOff>
    </xdr:from>
    <xdr:to>
      <xdr:col>9</xdr:col>
      <xdr:colOff>193301</xdr:colOff>
      <xdr:row>23</xdr:row>
      <xdr:rowOff>104772</xdr:rowOff>
    </xdr:to>
    <xdr:sp macro="" textlink="">
      <xdr:nvSpPr>
        <xdr:cNvPr id="4" name="吹き出し: 角を丸めた四角形 3">
          <a:extLst>
            <a:ext uri="{FF2B5EF4-FFF2-40B4-BE49-F238E27FC236}">
              <a16:creationId xmlns:a16="http://schemas.microsoft.com/office/drawing/2014/main" id="{6C7357E8-5C27-47F7-857B-18A36B517C0E}"/>
            </a:ext>
          </a:extLst>
        </xdr:cNvPr>
        <xdr:cNvSpPr/>
      </xdr:nvSpPr>
      <xdr:spPr>
        <a:xfrm>
          <a:off x="3218890" y="4553506"/>
          <a:ext cx="2633382" cy="963707"/>
        </a:xfrm>
        <a:prstGeom prst="wedgeRoundRectCallout">
          <a:avLst>
            <a:gd name="adj1" fmla="val -52597"/>
            <a:gd name="adj2" fmla="val -173008"/>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①始業時間，終業時間，休憩時間を入力すると「実働時間」が自動計算される。</a:t>
          </a:r>
        </a:p>
      </xdr:txBody>
    </xdr:sp>
    <xdr:clientData/>
  </xdr:twoCellAnchor>
  <xdr:twoCellAnchor>
    <xdr:from>
      <xdr:col>5</xdr:col>
      <xdr:colOff>674594</xdr:colOff>
      <xdr:row>3</xdr:row>
      <xdr:rowOff>22410</xdr:rowOff>
    </xdr:from>
    <xdr:to>
      <xdr:col>7</xdr:col>
      <xdr:colOff>22412</xdr:colOff>
      <xdr:row>14</xdr:row>
      <xdr:rowOff>22411</xdr:rowOff>
    </xdr:to>
    <xdr:sp macro="" textlink="">
      <xdr:nvSpPr>
        <xdr:cNvPr id="5" name="正方形/長方形 4">
          <a:extLst>
            <a:ext uri="{FF2B5EF4-FFF2-40B4-BE49-F238E27FC236}">
              <a16:creationId xmlns:a16="http://schemas.microsoft.com/office/drawing/2014/main" id="{E99BA060-DCF5-4EF1-BA45-0A6B739D912A}"/>
            </a:ext>
          </a:extLst>
        </xdr:cNvPr>
        <xdr:cNvSpPr/>
      </xdr:nvSpPr>
      <xdr:spPr>
        <a:xfrm>
          <a:off x="3868270" y="728381"/>
          <a:ext cx="445995" cy="2588559"/>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99172</xdr:colOff>
      <xdr:row>13</xdr:row>
      <xdr:rowOff>33053</xdr:rowOff>
    </xdr:from>
    <xdr:to>
      <xdr:col>10</xdr:col>
      <xdr:colOff>67236</xdr:colOff>
      <xdr:row>15</xdr:row>
      <xdr:rowOff>224375</xdr:rowOff>
    </xdr:to>
    <xdr:sp macro="" textlink="">
      <xdr:nvSpPr>
        <xdr:cNvPr id="9" name="吹き出し: 角を丸めた四角形 8">
          <a:extLst>
            <a:ext uri="{FF2B5EF4-FFF2-40B4-BE49-F238E27FC236}">
              <a16:creationId xmlns:a16="http://schemas.microsoft.com/office/drawing/2014/main" id="{046B18A4-C306-498F-B233-84D39E80CC6F}"/>
            </a:ext>
          </a:extLst>
        </xdr:cNvPr>
        <xdr:cNvSpPr/>
      </xdr:nvSpPr>
      <xdr:spPr>
        <a:xfrm>
          <a:off x="4391025" y="3092259"/>
          <a:ext cx="2018740" cy="661969"/>
        </a:xfrm>
        <a:prstGeom prst="wedgeRoundRectCallout">
          <a:avLst>
            <a:gd name="adj1" fmla="val -52597"/>
            <a:gd name="adj2" fmla="val -173008"/>
            <a:gd name="adj3" fmla="val 16667"/>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②算出された「実働時間」を工数に直す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6F117-9041-4170-AE65-13A96959541F}">
  <dimension ref="A1:C17"/>
  <sheetViews>
    <sheetView tabSelected="1" workbookViewId="0"/>
  </sheetViews>
  <sheetFormatPr defaultRowHeight="18.75" x14ac:dyDescent="0.4"/>
  <cols>
    <col min="1" max="1" width="3.375" customWidth="1"/>
    <col min="2" max="2" width="4.25" customWidth="1"/>
  </cols>
  <sheetData>
    <row r="1" spans="1:3" x14ac:dyDescent="0.4">
      <c r="A1" t="s">
        <v>43</v>
      </c>
    </row>
    <row r="2" spans="1:3" x14ac:dyDescent="0.4">
      <c r="B2" t="s">
        <v>64</v>
      </c>
    </row>
    <row r="3" spans="1:3" x14ac:dyDescent="0.4">
      <c r="B3" t="s">
        <v>67</v>
      </c>
    </row>
    <row r="4" spans="1:3" s="28" customFormat="1" x14ac:dyDescent="0.4">
      <c r="B4" s="28" t="s">
        <v>65</v>
      </c>
    </row>
    <row r="5" spans="1:3" s="28" customFormat="1" x14ac:dyDescent="0.4">
      <c r="B5" s="28" t="s">
        <v>53</v>
      </c>
    </row>
    <row r="6" spans="1:3" x14ac:dyDescent="0.4">
      <c r="B6" s="45" t="s">
        <v>66</v>
      </c>
      <c r="C6" t="s">
        <v>63</v>
      </c>
    </row>
    <row r="7" spans="1:3" x14ac:dyDescent="0.4">
      <c r="B7" s="45" t="s">
        <v>66</v>
      </c>
      <c r="C7" t="s">
        <v>62</v>
      </c>
    </row>
    <row r="8" spans="1:3" x14ac:dyDescent="0.4">
      <c r="B8" t="s">
        <v>61</v>
      </c>
    </row>
    <row r="9" spans="1:3" x14ac:dyDescent="0.4">
      <c r="B9" t="s">
        <v>45</v>
      </c>
    </row>
    <row r="10" spans="1:3" x14ac:dyDescent="0.4">
      <c r="B10" t="s">
        <v>44</v>
      </c>
    </row>
    <row r="11" spans="1:3" x14ac:dyDescent="0.4">
      <c r="B11" t="s">
        <v>60</v>
      </c>
    </row>
    <row r="12" spans="1:3" x14ac:dyDescent="0.4">
      <c r="B12" t="s">
        <v>46</v>
      </c>
    </row>
    <row r="14" spans="1:3" x14ac:dyDescent="0.4">
      <c r="B14" s="16" t="s">
        <v>59</v>
      </c>
    </row>
    <row r="16" spans="1:3" x14ac:dyDescent="0.4">
      <c r="B16" t="s">
        <v>47</v>
      </c>
    </row>
    <row r="17" spans="2:3" x14ac:dyDescent="0.4">
      <c r="B17" s="47">
        <v>45139</v>
      </c>
      <c r="C17" s="47"/>
    </row>
  </sheetData>
  <mergeCells count="1">
    <mergeCell ref="B17:C17"/>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5C8B6-E03B-435F-A650-CD567BCF5577}">
  <sheetPr>
    <tabColor rgb="FF00B0F0"/>
    <pageSetUpPr fitToPage="1"/>
  </sheetPr>
  <dimension ref="A1:AF20"/>
  <sheetViews>
    <sheetView zoomScale="85" zoomScaleNormal="85" zoomScaleSheetLayoutView="40" workbookViewId="0">
      <selection activeCell="AC16" sqref="AC16"/>
    </sheetView>
  </sheetViews>
  <sheetFormatPr defaultRowHeight="18.75" x14ac:dyDescent="0.4"/>
  <cols>
    <col min="1" max="1" width="3.5" bestFit="1" customWidth="1"/>
    <col min="2" max="2" width="11.5" customWidth="1"/>
    <col min="3" max="3" width="5.5" customWidth="1"/>
    <col min="4" max="4" width="9.125" customWidth="1"/>
    <col min="5" max="5" width="7.875" customWidth="1"/>
    <col min="6" max="6" width="7.125" customWidth="1"/>
    <col min="7" max="7" width="5.875" bestFit="1" customWidth="1"/>
    <col min="8" max="8" width="5.25" customWidth="1"/>
    <col min="9" max="9" width="9.125" customWidth="1"/>
    <col min="10" max="10" width="8" customWidth="1"/>
    <col min="11" max="11" width="7.125" customWidth="1"/>
    <col min="12" max="12" width="5.25" bestFit="1" customWidth="1"/>
    <col min="13" max="13" width="5.25" customWidth="1"/>
    <col min="14" max="14" width="9.125" customWidth="1"/>
    <col min="15" max="15" width="8" customWidth="1"/>
    <col min="16" max="16" width="7.125" customWidth="1"/>
    <col min="17" max="17" width="5.25" bestFit="1" customWidth="1"/>
    <col min="18" max="18" width="13.25" bestFit="1" customWidth="1"/>
    <col min="19" max="19" width="9" bestFit="1" customWidth="1"/>
    <col min="20" max="20" width="14" bestFit="1" customWidth="1"/>
    <col min="21" max="21" width="9" bestFit="1" customWidth="1"/>
    <col min="22" max="22" width="9" customWidth="1"/>
    <col min="23" max="23" width="3.75" bestFit="1" customWidth="1"/>
    <col min="24" max="24" width="11" bestFit="1" customWidth="1"/>
    <col min="25" max="25" width="7.125" bestFit="1" customWidth="1"/>
    <col min="27" max="27" width="16.25" bestFit="1" customWidth="1"/>
    <col min="28" max="28" width="21.375" bestFit="1" customWidth="1"/>
  </cols>
  <sheetData>
    <row r="1" spans="1:32" x14ac:dyDescent="0.4">
      <c r="B1" s="18" t="s">
        <v>33</v>
      </c>
    </row>
    <row r="2" spans="1:32" ht="19.5" thickBot="1" x14ac:dyDescent="0.45">
      <c r="X2" t="s">
        <v>11</v>
      </c>
      <c r="AD2" s="46" t="s">
        <v>20</v>
      </c>
    </row>
    <row r="3" spans="1:32" ht="18.75" customHeight="1" x14ac:dyDescent="0.4">
      <c r="B3" s="30" t="s">
        <v>8</v>
      </c>
      <c r="C3" s="51"/>
      <c r="D3" s="51"/>
      <c r="E3" s="51"/>
      <c r="F3" s="51"/>
      <c r="G3" s="51"/>
      <c r="H3" s="51"/>
      <c r="I3" s="51"/>
      <c r="J3" s="51"/>
      <c r="K3" s="51"/>
      <c r="L3" s="51"/>
      <c r="M3" s="52"/>
      <c r="N3" s="52"/>
      <c r="O3" s="52"/>
      <c r="P3" s="52"/>
      <c r="Q3" s="53"/>
      <c r="R3" s="54" t="s">
        <v>0</v>
      </c>
      <c r="S3" s="56" t="s">
        <v>48</v>
      </c>
      <c r="T3" s="19" t="s">
        <v>34</v>
      </c>
      <c r="U3" s="20" t="s">
        <v>35</v>
      </c>
      <c r="V3" s="19" t="s">
        <v>36</v>
      </c>
      <c r="X3" s="48" t="s">
        <v>12</v>
      </c>
      <c r="Y3" s="48" t="s">
        <v>13</v>
      </c>
      <c r="Z3" s="48" t="s">
        <v>14</v>
      </c>
      <c r="AA3" s="48" t="s">
        <v>15</v>
      </c>
      <c r="AB3" s="48" t="s">
        <v>16</v>
      </c>
      <c r="AC3" s="49" t="s">
        <v>42</v>
      </c>
      <c r="AD3" s="48" t="s">
        <v>17</v>
      </c>
      <c r="AE3" s="48" t="s">
        <v>18</v>
      </c>
      <c r="AF3" s="48" t="s">
        <v>19</v>
      </c>
    </row>
    <row r="4" spans="1:32" x14ac:dyDescent="0.4">
      <c r="B4" s="33" t="s">
        <v>7</v>
      </c>
      <c r="C4" s="35" t="s">
        <v>29</v>
      </c>
      <c r="D4" s="37" t="s">
        <v>3</v>
      </c>
      <c r="E4" s="36" t="s">
        <v>2</v>
      </c>
      <c r="F4" s="37" t="s">
        <v>4</v>
      </c>
      <c r="G4" s="29" t="s">
        <v>32</v>
      </c>
      <c r="H4" s="29" t="s">
        <v>29</v>
      </c>
      <c r="I4" s="37" t="s">
        <v>3</v>
      </c>
      <c r="J4" s="36" t="s">
        <v>2</v>
      </c>
      <c r="K4" s="37" t="s">
        <v>4</v>
      </c>
      <c r="L4" s="29" t="s">
        <v>32</v>
      </c>
      <c r="M4" s="13" t="s">
        <v>29</v>
      </c>
      <c r="N4" s="2" t="s">
        <v>3</v>
      </c>
      <c r="O4" s="3" t="s">
        <v>2</v>
      </c>
      <c r="P4" s="2" t="s">
        <v>4</v>
      </c>
      <c r="Q4" s="13" t="s">
        <v>32</v>
      </c>
      <c r="R4" s="55"/>
      <c r="S4" s="57"/>
      <c r="T4" s="21"/>
      <c r="U4" s="22"/>
      <c r="V4" s="21"/>
      <c r="X4" s="48"/>
      <c r="Y4" s="48"/>
      <c r="Z4" s="48"/>
      <c r="AA4" s="48"/>
      <c r="AB4" s="48"/>
      <c r="AC4" s="50"/>
      <c r="AD4" s="48"/>
      <c r="AE4" s="48"/>
      <c r="AF4" s="48"/>
    </row>
    <row r="5" spans="1:32" x14ac:dyDescent="0.4">
      <c r="A5">
        <v>1</v>
      </c>
      <c r="B5" s="34"/>
      <c r="C5" s="12"/>
      <c r="D5" s="43" t="str">
        <f>IF(C5-8&gt;=0,SUM(C5-8),"0")</f>
        <v>0</v>
      </c>
      <c r="E5" s="38">
        <f>ROUND(C5*$B$17+D5*ROUND($B$17*0.25,0),0)</f>
        <v>0</v>
      </c>
      <c r="F5" s="4">
        <v>0</v>
      </c>
      <c r="G5" s="12"/>
      <c r="H5" s="12"/>
      <c r="I5" s="43" t="str">
        <f>IF(H5-8&gt;=0,SUM(H5-8),"0")</f>
        <v>0</v>
      </c>
      <c r="J5" s="38">
        <f>ROUND(H5*$B$17+I5*ROUND($B$17*0.25,0),0)</f>
        <v>0</v>
      </c>
      <c r="K5" s="4">
        <v>0</v>
      </c>
      <c r="L5" s="12"/>
      <c r="M5" s="41"/>
      <c r="N5" s="44" t="str">
        <f>IF(M5-8&gt;=0,SUM(M5-8),"0")</f>
        <v>0</v>
      </c>
      <c r="O5" s="5">
        <f t="shared" ref="O5:O14" si="0">ROUND(M5*$B$17+N5*ROUND($B$17*0.25,0),0)</f>
        <v>0</v>
      </c>
      <c r="P5" s="4">
        <v>0</v>
      </c>
      <c r="Q5" s="17"/>
      <c r="R5" s="6">
        <f>SUM(E5,J5,O5)</f>
        <v>0</v>
      </c>
      <c r="S5" s="15">
        <f>SUM(G5,L5,Q5)</f>
        <v>0</v>
      </c>
      <c r="T5" s="7">
        <f>R5+S5</f>
        <v>0</v>
      </c>
      <c r="U5" s="8">
        <f t="shared" ref="U5:U14" si="1">SUM(F5,K5,P5)</f>
        <v>0</v>
      </c>
      <c r="V5" s="9">
        <f>T5-U5</f>
        <v>0</v>
      </c>
      <c r="W5">
        <v>1</v>
      </c>
      <c r="X5" s="12"/>
      <c r="Y5" s="12"/>
      <c r="Z5" s="12"/>
      <c r="AA5" s="23"/>
      <c r="AB5" s="12"/>
      <c r="AC5" s="26">
        <f t="shared" ref="AC5:AC14" si="2">V5</f>
        <v>0</v>
      </c>
      <c r="AD5" s="12"/>
      <c r="AE5" s="12"/>
      <c r="AF5" s="12"/>
    </row>
    <row r="6" spans="1:32" x14ac:dyDescent="0.4">
      <c r="A6">
        <v>2</v>
      </c>
      <c r="B6" s="34"/>
      <c r="C6" s="40"/>
      <c r="D6" s="43" t="str">
        <f t="shared" ref="D6:D14" si="3">IF(C6-8&gt;=0,SUM(C6-8),"0")</f>
        <v>0</v>
      </c>
      <c r="E6" s="38">
        <f>ROUND(C6*$B$17+D6*ROUND($B$17*0.25,0),0)</f>
        <v>0</v>
      </c>
      <c r="F6" s="4">
        <v>0</v>
      </c>
      <c r="G6" s="12"/>
      <c r="H6" s="40"/>
      <c r="I6" s="43" t="str">
        <f t="shared" ref="I6:I14" si="4">IF(H6-8&gt;=0,SUM(H6-8),"0")</f>
        <v>0</v>
      </c>
      <c r="J6" s="38">
        <f t="shared" ref="J6:J14" si="5">ROUND(H6*$B$17+I6*ROUND($B$17*0.25,0),0)</f>
        <v>0</v>
      </c>
      <c r="K6" s="39">
        <v>0</v>
      </c>
      <c r="L6" s="12"/>
      <c r="M6" s="42"/>
      <c r="N6" s="44" t="str">
        <f t="shared" ref="N6:N14" si="6">IF(M6-8&gt;=0,SUM(M6-8),"0")</f>
        <v>0</v>
      </c>
      <c r="O6" s="5">
        <f t="shared" si="0"/>
        <v>0</v>
      </c>
      <c r="P6" s="4">
        <v>0</v>
      </c>
      <c r="Q6" s="17"/>
      <c r="R6" s="6">
        <f>SUM(E6,J6,O6)</f>
        <v>0</v>
      </c>
      <c r="S6" s="15">
        <f t="shared" ref="S6:S14" si="7">SUM(G6,L6,Q6)</f>
        <v>0</v>
      </c>
      <c r="T6" s="7">
        <f t="shared" ref="T6:T14" si="8">R6+S6</f>
        <v>0</v>
      </c>
      <c r="U6" s="8">
        <f t="shared" si="1"/>
        <v>0</v>
      </c>
      <c r="V6" s="9">
        <f>T6-U6</f>
        <v>0</v>
      </c>
      <c r="W6">
        <v>2</v>
      </c>
      <c r="X6" s="12"/>
      <c r="Y6" s="12"/>
      <c r="Z6" s="12"/>
      <c r="AA6" s="12"/>
      <c r="AB6" s="12"/>
      <c r="AC6" s="26">
        <f t="shared" si="2"/>
        <v>0</v>
      </c>
      <c r="AD6" s="12"/>
      <c r="AE6" s="12"/>
      <c r="AF6" s="12"/>
    </row>
    <row r="7" spans="1:32" x14ac:dyDescent="0.4">
      <c r="A7">
        <v>3</v>
      </c>
      <c r="B7" s="34"/>
      <c r="C7" s="40"/>
      <c r="D7" s="43" t="str">
        <f t="shared" si="3"/>
        <v>0</v>
      </c>
      <c r="E7" s="38">
        <f>ROUND(C7*$B$17+D7*ROUND($B$17*0.25,0),0)</f>
        <v>0</v>
      </c>
      <c r="F7" s="39">
        <v>0</v>
      </c>
      <c r="G7" s="12"/>
      <c r="H7" s="40"/>
      <c r="I7" s="43" t="str">
        <f t="shared" si="4"/>
        <v>0</v>
      </c>
      <c r="J7" s="38">
        <f>ROUND(H7*$B$17+I7*ROUND($B$17*0.25,0),0)</f>
        <v>0</v>
      </c>
      <c r="K7" s="39">
        <v>0</v>
      </c>
      <c r="L7" s="12"/>
      <c r="M7" s="42"/>
      <c r="N7" s="44" t="str">
        <f t="shared" si="6"/>
        <v>0</v>
      </c>
      <c r="O7" s="5">
        <f t="shared" si="0"/>
        <v>0</v>
      </c>
      <c r="P7" s="4">
        <v>0</v>
      </c>
      <c r="Q7" s="12"/>
      <c r="R7" s="6">
        <f>SUM(E7,J7,O7)</f>
        <v>0</v>
      </c>
      <c r="S7" s="15">
        <f t="shared" si="7"/>
        <v>0</v>
      </c>
      <c r="T7" s="7">
        <f t="shared" si="8"/>
        <v>0</v>
      </c>
      <c r="U7" s="8">
        <f t="shared" si="1"/>
        <v>0</v>
      </c>
      <c r="V7" s="9">
        <f t="shared" ref="V7:V15" si="9">T7-U7</f>
        <v>0</v>
      </c>
      <c r="W7">
        <v>3</v>
      </c>
      <c r="X7" s="12"/>
      <c r="Y7" s="12"/>
      <c r="Z7" s="12"/>
      <c r="AA7" s="12"/>
      <c r="AB7" s="12"/>
      <c r="AC7" s="26">
        <f t="shared" si="2"/>
        <v>0</v>
      </c>
      <c r="AD7" s="12"/>
      <c r="AE7" s="12"/>
      <c r="AF7" s="12"/>
    </row>
    <row r="8" spans="1:32" x14ac:dyDescent="0.4">
      <c r="A8">
        <v>4</v>
      </c>
      <c r="B8" s="34"/>
      <c r="C8" s="40"/>
      <c r="D8" s="43" t="str">
        <f t="shared" si="3"/>
        <v>0</v>
      </c>
      <c r="E8" s="38">
        <f t="shared" ref="E8:E14" si="10">ROUND(C8*$B$17+D8*ROUND($B$17*0.25,0),0)</f>
        <v>0</v>
      </c>
      <c r="F8" s="39">
        <v>0</v>
      </c>
      <c r="G8" s="12"/>
      <c r="H8" s="12"/>
      <c r="I8" s="43" t="str">
        <f t="shared" si="4"/>
        <v>0</v>
      </c>
      <c r="J8" s="38">
        <f t="shared" si="5"/>
        <v>0</v>
      </c>
      <c r="K8" s="39">
        <v>0</v>
      </c>
      <c r="L8" s="12"/>
      <c r="M8" s="41"/>
      <c r="N8" s="44" t="str">
        <f t="shared" si="6"/>
        <v>0</v>
      </c>
      <c r="O8" s="5">
        <f>ROUND(M8*$B$17+N8*ROUND($B$17*0.25,0),0)</f>
        <v>0</v>
      </c>
      <c r="P8" s="4">
        <v>0</v>
      </c>
      <c r="Q8" s="17"/>
      <c r="R8" s="6">
        <f>SUM(E8,J8,O8)</f>
        <v>0</v>
      </c>
      <c r="S8" s="15">
        <f t="shared" si="7"/>
        <v>0</v>
      </c>
      <c r="T8" s="7">
        <f t="shared" si="8"/>
        <v>0</v>
      </c>
      <c r="U8" s="8">
        <f t="shared" si="1"/>
        <v>0</v>
      </c>
      <c r="V8" s="9">
        <f t="shared" si="9"/>
        <v>0</v>
      </c>
      <c r="W8">
        <v>4</v>
      </c>
      <c r="X8" s="12"/>
      <c r="Y8" s="12"/>
      <c r="Z8" s="12"/>
      <c r="AA8" s="12"/>
      <c r="AB8" s="12"/>
      <c r="AC8" s="26">
        <f t="shared" si="2"/>
        <v>0</v>
      </c>
      <c r="AD8" s="12"/>
      <c r="AE8" s="12"/>
      <c r="AF8" s="12"/>
    </row>
    <row r="9" spans="1:32" x14ac:dyDescent="0.4">
      <c r="A9">
        <v>5</v>
      </c>
      <c r="B9" s="34"/>
      <c r="C9" s="40"/>
      <c r="D9" s="43" t="str">
        <f t="shared" si="3"/>
        <v>0</v>
      </c>
      <c r="E9" s="38">
        <f t="shared" si="10"/>
        <v>0</v>
      </c>
      <c r="F9" s="39">
        <v>0</v>
      </c>
      <c r="G9" s="12"/>
      <c r="H9" s="12"/>
      <c r="I9" s="43" t="str">
        <f t="shared" si="4"/>
        <v>0</v>
      </c>
      <c r="J9" s="38">
        <f t="shared" si="5"/>
        <v>0</v>
      </c>
      <c r="K9" s="39">
        <v>0</v>
      </c>
      <c r="L9" s="12"/>
      <c r="M9" s="17"/>
      <c r="N9" s="14" t="str">
        <f t="shared" si="6"/>
        <v>0</v>
      </c>
      <c r="O9" s="5">
        <f t="shared" si="0"/>
        <v>0</v>
      </c>
      <c r="P9" s="4">
        <v>0</v>
      </c>
      <c r="Q9" s="17"/>
      <c r="R9" s="6">
        <f t="shared" ref="R9:R14" si="11">SUM(E9,J9,O9)</f>
        <v>0</v>
      </c>
      <c r="S9" s="15">
        <f t="shared" si="7"/>
        <v>0</v>
      </c>
      <c r="T9" s="7">
        <f t="shared" si="8"/>
        <v>0</v>
      </c>
      <c r="U9" s="8">
        <f t="shared" si="1"/>
        <v>0</v>
      </c>
      <c r="V9" s="9">
        <f t="shared" si="9"/>
        <v>0</v>
      </c>
      <c r="W9">
        <v>5</v>
      </c>
      <c r="X9" s="12"/>
      <c r="Y9" s="12"/>
      <c r="Z9" s="12"/>
      <c r="AA9" s="12"/>
      <c r="AB9" s="12"/>
      <c r="AC9" s="26">
        <f t="shared" si="2"/>
        <v>0</v>
      </c>
      <c r="AD9" s="12"/>
      <c r="AE9" s="12"/>
      <c r="AF9" s="12"/>
    </row>
    <row r="10" spans="1:32" x14ac:dyDescent="0.4">
      <c r="A10">
        <v>6</v>
      </c>
      <c r="B10" s="34"/>
      <c r="C10" s="40"/>
      <c r="D10" s="43" t="str">
        <f t="shared" si="3"/>
        <v>0</v>
      </c>
      <c r="E10" s="38">
        <f t="shared" si="10"/>
        <v>0</v>
      </c>
      <c r="F10" s="39">
        <v>0</v>
      </c>
      <c r="G10" s="12"/>
      <c r="H10" s="12"/>
      <c r="I10" s="43" t="str">
        <f t="shared" si="4"/>
        <v>0</v>
      </c>
      <c r="J10" s="38">
        <f t="shared" si="5"/>
        <v>0</v>
      </c>
      <c r="K10" s="39">
        <v>0</v>
      </c>
      <c r="L10" s="12"/>
      <c r="M10" s="17"/>
      <c r="N10" s="14" t="str">
        <f t="shared" si="6"/>
        <v>0</v>
      </c>
      <c r="O10" s="5">
        <f t="shared" si="0"/>
        <v>0</v>
      </c>
      <c r="P10" s="4">
        <v>0</v>
      </c>
      <c r="Q10" s="17"/>
      <c r="R10" s="6">
        <f t="shared" si="11"/>
        <v>0</v>
      </c>
      <c r="S10" s="15">
        <f t="shared" si="7"/>
        <v>0</v>
      </c>
      <c r="T10" s="7">
        <f t="shared" si="8"/>
        <v>0</v>
      </c>
      <c r="U10" s="8">
        <f t="shared" si="1"/>
        <v>0</v>
      </c>
      <c r="V10" s="9">
        <f t="shared" si="9"/>
        <v>0</v>
      </c>
      <c r="W10">
        <v>6</v>
      </c>
      <c r="X10" s="12"/>
      <c r="Y10" s="12"/>
      <c r="Z10" s="12"/>
      <c r="AA10" s="12"/>
      <c r="AB10" s="12"/>
      <c r="AC10" s="26">
        <f t="shared" si="2"/>
        <v>0</v>
      </c>
      <c r="AD10" s="12"/>
      <c r="AE10" s="12"/>
      <c r="AF10" s="12"/>
    </row>
    <row r="11" spans="1:32" x14ac:dyDescent="0.4">
      <c r="A11">
        <v>7</v>
      </c>
      <c r="B11" s="34"/>
      <c r="C11" s="40"/>
      <c r="D11" s="43" t="str">
        <f t="shared" si="3"/>
        <v>0</v>
      </c>
      <c r="E11" s="38">
        <f t="shared" si="10"/>
        <v>0</v>
      </c>
      <c r="F11" s="39">
        <v>0</v>
      </c>
      <c r="G11" s="12"/>
      <c r="H11" s="12"/>
      <c r="I11" s="43" t="str">
        <f t="shared" si="4"/>
        <v>0</v>
      </c>
      <c r="J11" s="38">
        <f t="shared" si="5"/>
        <v>0</v>
      </c>
      <c r="K11" s="39">
        <v>0</v>
      </c>
      <c r="L11" s="12"/>
      <c r="M11" s="17"/>
      <c r="N11" s="14" t="str">
        <f t="shared" si="6"/>
        <v>0</v>
      </c>
      <c r="O11" s="5">
        <f t="shared" si="0"/>
        <v>0</v>
      </c>
      <c r="P11" s="4">
        <v>0</v>
      </c>
      <c r="Q11" s="17"/>
      <c r="R11" s="6">
        <f t="shared" si="11"/>
        <v>0</v>
      </c>
      <c r="S11" s="15">
        <f t="shared" si="7"/>
        <v>0</v>
      </c>
      <c r="T11" s="7">
        <f t="shared" si="8"/>
        <v>0</v>
      </c>
      <c r="U11" s="8">
        <f t="shared" si="1"/>
        <v>0</v>
      </c>
      <c r="V11" s="9">
        <f t="shared" si="9"/>
        <v>0</v>
      </c>
      <c r="W11">
        <v>7</v>
      </c>
      <c r="X11" s="12"/>
      <c r="Y11" s="12"/>
      <c r="Z11" s="12"/>
      <c r="AA11" s="12"/>
      <c r="AB11" s="12"/>
      <c r="AC11" s="26">
        <f t="shared" si="2"/>
        <v>0</v>
      </c>
      <c r="AD11" s="12"/>
      <c r="AE11" s="12"/>
      <c r="AF11" s="12"/>
    </row>
    <row r="12" spans="1:32" x14ac:dyDescent="0.4">
      <c r="A12">
        <v>8</v>
      </c>
      <c r="B12" s="34"/>
      <c r="C12" s="40"/>
      <c r="D12" s="43" t="str">
        <f t="shared" si="3"/>
        <v>0</v>
      </c>
      <c r="E12" s="38">
        <f t="shared" si="10"/>
        <v>0</v>
      </c>
      <c r="F12" s="39">
        <v>0</v>
      </c>
      <c r="G12" s="12"/>
      <c r="H12" s="12"/>
      <c r="I12" s="43" t="str">
        <f t="shared" si="4"/>
        <v>0</v>
      </c>
      <c r="J12" s="38">
        <f t="shared" si="5"/>
        <v>0</v>
      </c>
      <c r="K12" s="39">
        <v>0</v>
      </c>
      <c r="L12" s="12"/>
      <c r="M12" s="17"/>
      <c r="N12" s="14" t="str">
        <f t="shared" si="6"/>
        <v>0</v>
      </c>
      <c r="O12" s="5">
        <f t="shared" si="0"/>
        <v>0</v>
      </c>
      <c r="P12" s="4">
        <v>0</v>
      </c>
      <c r="Q12" s="17"/>
      <c r="R12" s="6">
        <f t="shared" si="11"/>
        <v>0</v>
      </c>
      <c r="S12" s="15">
        <f t="shared" si="7"/>
        <v>0</v>
      </c>
      <c r="T12" s="7">
        <f t="shared" si="8"/>
        <v>0</v>
      </c>
      <c r="U12" s="8">
        <f t="shared" si="1"/>
        <v>0</v>
      </c>
      <c r="V12" s="9">
        <f t="shared" si="9"/>
        <v>0</v>
      </c>
      <c r="W12">
        <v>8</v>
      </c>
      <c r="X12" s="12"/>
      <c r="Y12" s="12"/>
      <c r="Z12" s="12"/>
      <c r="AA12" s="12"/>
      <c r="AB12" s="12"/>
      <c r="AC12" s="26">
        <f t="shared" si="2"/>
        <v>0</v>
      </c>
      <c r="AD12" s="12"/>
      <c r="AE12" s="12"/>
      <c r="AF12" s="12"/>
    </row>
    <row r="13" spans="1:32" x14ac:dyDescent="0.4">
      <c r="A13">
        <v>9</v>
      </c>
      <c r="B13" s="34"/>
      <c r="C13" s="40"/>
      <c r="D13" s="43" t="str">
        <f t="shared" si="3"/>
        <v>0</v>
      </c>
      <c r="E13" s="38">
        <f t="shared" si="10"/>
        <v>0</v>
      </c>
      <c r="F13" s="39">
        <v>0</v>
      </c>
      <c r="G13" s="12"/>
      <c r="H13" s="12"/>
      <c r="I13" s="43" t="str">
        <f t="shared" si="4"/>
        <v>0</v>
      </c>
      <c r="J13" s="38">
        <f t="shared" si="5"/>
        <v>0</v>
      </c>
      <c r="K13" s="39">
        <v>0</v>
      </c>
      <c r="L13" s="12"/>
      <c r="M13" s="17"/>
      <c r="N13" s="14" t="str">
        <f t="shared" si="6"/>
        <v>0</v>
      </c>
      <c r="O13" s="5">
        <f t="shared" si="0"/>
        <v>0</v>
      </c>
      <c r="P13" s="4">
        <v>0</v>
      </c>
      <c r="Q13" s="17"/>
      <c r="R13" s="6">
        <f t="shared" si="11"/>
        <v>0</v>
      </c>
      <c r="S13" s="15">
        <f t="shared" si="7"/>
        <v>0</v>
      </c>
      <c r="T13" s="7">
        <f t="shared" si="8"/>
        <v>0</v>
      </c>
      <c r="U13" s="8">
        <f t="shared" si="1"/>
        <v>0</v>
      </c>
      <c r="V13" s="9">
        <f t="shared" si="9"/>
        <v>0</v>
      </c>
      <c r="W13">
        <v>9</v>
      </c>
      <c r="X13" s="12"/>
      <c r="Y13" s="12"/>
      <c r="Z13" s="12"/>
      <c r="AA13" s="12"/>
      <c r="AB13" s="12"/>
      <c r="AC13" s="26">
        <f t="shared" si="2"/>
        <v>0</v>
      </c>
      <c r="AD13" s="12"/>
      <c r="AE13" s="12"/>
      <c r="AF13" s="12"/>
    </row>
    <row r="14" spans="1:32" x14ac:dyDescent="0.4">
      <c r="A14">
        <v>10</v>
      </c>
      <c r="B14" s="34"/>
      <c r="C14" s="40"/>
      <c r="D14" s="43" t="str">
        <f t="shared" si="3"/>
        <v>0</v>
      </c>
      <c r="E14" s="38">
        <f t="shared" si="10"/>
        <v>0</v>
      </c>
      <c r="F14" s="39">
        <v>0</v>
      </c>
      <c r="G14" s="12"/>
      <c r="H14" s="12"/>
      <c r="I14" s="43" t="str">
        <f t="shared" si="4"/>
        <v>0</v>
      </c>
      <c r="J14" s="38">
        <f t="shared" si="5"/>
        <v>0</v>
      </c>
      <c r="K14" s="39">
        <v>0</v>
      </c>
      <c r="L14" s="12"/>
      <c r="M14" s="17"/>
      <c r="N14" s="14" t="str">
        <f t="shared" si="6"/>
        <v>0</v>
      </c>
      <c r="O14" s="5">
        <f t="shared" si="0"/>
        <v>0</v>
      </c>
      <c r="P14" s="4">
        <v>0</v>
      </c>
      <c r="Q14" s="17"/>
      <c r="R14" s="6">
        <f t="shared" si="11"/>
        <v>0</v>
      </c>
      <c r="S14" s="15">
        <f t="shared" si="7"/>
        <v>0</v>
      </c>
      <c r="T14" s="7">
        <f t="shared" si="8"/>
        <v>0</v>
      </c>
      <c r="U14" s="8">
        <f t="shared" si="1"/>
        <v>0</v>
      </c>
      <c r="V14" s="9">
        <f t="shared" si="9"/>
        <v>0</v>
      </c>
      <c r="W14">
        <v>10</v>
      </c>
      <c r="X14" s="12"/>
      <c r="Y14" s="12"/>
      <c r="Z14" s="12"/>
      <c r="AA14" s="12"/>
      <c r="AB14" s="12"/>
      <c r="AC14" s="26">
        <f t="shared" si="2"/>
        <v>0</v>
      </c>
      <c r="AD14" s="12"/>
      <c r="AE14" s="12"/>
      <c r="AF14" s="12"/>
    </row>
    <row r="15" spans="1:32" x14ac:dyDescent="0.4">
      <c r="C15" s="27">
        <f>SUM(C5:C14)</f>
        <v>0</v>
      </c>
      <c r="D15" s="27">
        <f t="shared" ref="D15:R15" si="12">SUM(D5:D14)</f>
        <v>0</v>
      </c>
      <c r="E15" s="10">
        <f t="shared" si="12"/>
        <v>0</v>
      </c>
      <c r="F15" s="10">
        <f t="shared" si="12"/>
        <v>0</v>
      </c>
      <c r="G15" s="10">
        <f t="shared" si="12"/>
        <v>0</v>
      </c>
      <c r="H15" s="27">
        <f t="shared" si="12"/>
        <v>0</v>
      </c>
      <c r="I15" s="27">
        <f t="shared" si="12"/>
        <v>0</v>
      </c>
      <c r="J15" s="10">
        <f t="shared" si="12"/>
        <v>0</v>
      </c>
      <c r="K15" s="10">
        <f t="shared" si="12"/>
        <v>0</v>
      </c>
      <c r="L15" s="10">
        <f t="shared" si="12"/>
        <v>0</v>
      </c>
      <c r="M15" s="27">
        <f t="shared" si="12"/>
        <v>0</v>
      </c>
      <c r="N15" s="27">
        <f t="shared" si="12"/>
        <v>0</v>
      </c>
      <c r="O15" s="10">
        <f t="shared" si="12"/>
        <v>0</v>
      </c>
      <c r="P15" s="10">
        <f t="shared" si="12"/>
        <v>0</v>
      </c>
      <c r="Q15" s="10">
        <f t="shared" si="12"/>
        <v>0</v>
      </c>
      <c r="R15" s="10">
        <f t="shared" si="12"/>
        <v>0</v>
      </c>
      <c r="T15" s="11">
        <f>SUM(T5:T14)</f>
        <v>0</v>
      </c>
      <c r="U15" s="10">
        <f>SUM(U5:U14)</f>
        <v>0</v>
      </c>
      <c r="V15" s="11">
        <f t="shared" si="9"/>
        <v>0</v>
      </c>
      <c r="AC15" s="10">
        <f>SUM(AC5:AC14)</f>
        <v>0</v>
      </c>
    </row>
    <row r="16" spans="1:32" x14ac:dyDescent="0.4">
      <c r="B16" s="1" t="s">
        <v>1</v>
      </c>
    </row>
    <row r="17" spans="2:4" x14ac:dyDescent="0.4">
      <c r="B17" s="1"/>
      <c r="D17" t="s">
        <v>5</v>
      </c>
    </row>
    <row r="18" spans="2:4" x14ac:dyDescent="0.4">
      <c r="D18" t="s">
        <v>6</v>
      </c>
    </row>
    <row r="20" spans="2:4" x14ac:dyDescent="0.4">
      <c r="D20" t="s">
        <v>10</v>
      </c>
    </row>
  </sheetData>
  <mergeCells count="14">
    <mergeCell ref="X3:X4"/>
    <mergeCell ref="C3:G3"/>
    <mergeCell ref="H3:L3"/>
    <mergeCell ref="M3:Q3"/>
    <mergeCell ref="R3:R4"/>
    <mergeCell ref="S3:S4"/>
    <mergeCell ref="AE3:AE4"/>
    <mergeCell ref="AF3:AF4"/>
    <mergeCell ref="Y3:Y4"/>
    <mergeCell ref="Z3:Z4"/>
    <mergeCell ref="AA3:AA4"/>
    <mergeCell ref="AB3:AB4"/>
    <mergeCell ref="AC3:AC4"/>
    <mergeCell ref="AD3:AD4"/>
  </mergeCells>
  <phoneticPr fontId="2"/>
  <pageMargins left="0.7" right="0.7" top="0.75" bottom="0.75" header="0.3" footer="0.3"/>
  <pageSetup paperSize="8"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01F5D7-EF6B-468E-9D64-885B5C7901E6}">
  <sheetPr>
    <tabColor theme="8" tint="0.79998168889431442"/>
    <pageSetUpPr fitToPage="1"/>
  </sheetPr>
  <dimension ref="A1:AF23"/>
  <sheetViews>
    <sheetView zoomScale="85" zoomScaleNormal="85" zoomScaleSheetLayoutView="40" workbookViewId="0">
      <selection activeCell="B1" sqref="B1"/>
    </sheetView>
  </sheetViews>
  <sheetFormatPr defaultRowHeight="18.75" x14ac:dyDescent="0.4"/>
  <cols>
    <col min="1" max="1" width="3.5" bestFit="1" customWidth="1"/>
    <col min="2" max="2" width="11.5" customWidth="1"/>
    <col min="3" max="3" width="5.5" customWidth="1"/>
    <col min="4" max="4" width="9.125" customWidth="1"/>
    <col min="5" max="5" width="7.875" customWidth="1"/>
    <col min="6" max="6" width="7.125" customWidth="1"/>
    <col min="7" max="7" width="5.875" bestFit="1" customWidth="1"/>
    <col min="8" max="8" width="5.25" customWidth="1"/>
    <col min="9" max="9" width="9.125" customWidth="1"/>
    <col min="10" max="10" width="8" customWidth="1"/>
    <col min="11" max="11" width="7.125" customWidth="1"/>
    <col min="12" max="12" width="5.25" bestFit="1" customWidth="1"/>
    <col min="13" max="13" width="5.25" customWidth="1"/>
    <col min="14" max="14" width="9.125" customWidth="1"/>
    <col min="15" max="15" width="8" customWidth="1"/>
    <col min="16" max="16" width="7.125" customWidth="1"/>
    <col min="17" max="17" width="5.25" bestFit="1" customWidth="1"/>
    <col min="18" max="18" width="13.25" bestFit="1" customWidth="1"/>
    <col min="19" max="19" width="9" bestFit="1" customWidth="1"/>
    <col min="20" max="20" width="14" bestFit="1" customWidth="1"/>
    <col min="21" max="21" width="9" bestFit="1" customWidth="1"/>
    <col min="22" max="22" width="9" customWidth="1"/>
    <col min="23" max="23" width="3.75" bestFit="1" customWidth="1"/>
    <col min="24" max="24" width="11" bestFit="1" customWidth="1"/>
    <col min="25" max="25" width="7.125" bestFit="1" customWidth="1"/>
    <col min="27" max="27" width="16.25" bestFit="1" customWidth="1"/>
    <col min="28" max="28" width="21.375" bestFit="1" customWidth="1"/>
  </cols>
  <sheetData>
    <row r="1" spans="1:32" x14ac:dyDescent="0.4">
      <c r="B1" s="18" t="s">
        <v>55</v>
      </c>
    </row>
    <row r="2" spans="1:32" ht="19.5" thickBot="1" x14ac:dyDescent="0.45">
      <c r="X2" t="s">
        <v>11</v>
      </c>
      <c r="AD2" s="46" t="s">
        <v>20</v>
      </c>
    </row>
    <row r="3" spans="1:32" ht="18.75" customHeight="1" x14ac:dyDescent="0.4">
      <c r="B3" s="30" t="s">
        <v>8</v>
      </c>
      <c r="C3" s="58">
        <v>43205</v>
      </c>
      <c r="D3" s="59"/>
      <c r="E3" s="59"/>
      <c r="F3" s="59"/>
      <c r="G3" s="59"/>
      <c r="H3" s="58">
        <v>43206</v>
      </c>
      <c r="I3" s="59"/>
      <c r="J3" s="59"/>
      <c r="K3" s="59"/>
      <c r="L3" s="59"/>
      <c r="M3" s="58">
        <v>43207</v>
      </c>
      <c r="N3" s="59"/>
      <c r="O3" s="59"/>
      <c r="P3" s="59"/>
      <c r="Q3" s="59"/>
      <c r="R3" s="54" t="s">
        <v>0</v>
      </c>
      <c r="S3" s="56" t="s">
        <v>48</v>
      </c>
      <c r="T3" s="19" t="s">
        <v>34</v>
      </c>
      <c r="U3" s="20" t="s">
        <v>35</v>
      </c>
      <c r="V3" s="19" t="s">
        <v>36</v>
      </c>
      <c r="X3" s="48" t="s">
        <v>12</v>
      </c>
      <c r="Y3" s="48" t="s">
        <v>13</v>
      </c>
      <c r="Z3" s="48" t="s">
        <v>14</v>
      </c>
      <c r="AA3" s="48" t="s">
        <v>15</v>
      </c>
      <c r="AB3" s="48" t="s">
        <v>16</v>
      </c>
      <c r="AC3" s="49" t="s">
        <v>42</v>
      </c>
      <c r="AD3" s="48" t="s">
        <v>17</v>
      </c>
      <c r="AE3" s="48" t="s">
        <v>18</v>
      </c>
      <c r="AF3" s="48" t="s">
        <v>19</v>
      </c>
    </row>
    <row r="4" spans="1:32" x14ac:dyDescent="0.4">
      <c r="B4" s="33" t="s">
        <v>7</v>
      </c>
      <c r="C4" s="35" t="s">
        <v>29</v>
      </c>
      <c r="D4" s="37" t="s">
        <v>3</v>
      </c>
      <c r="E4" s="36" t="s">
        <v>2</v>
      </c>
      <c r="F4" s="37" t="s">
        <v>4</v>
      </c>
      <c r="G4" s="29" t="s">
        <v>32</v>
      </c>
      <c r="H4" s="29" t="s">
        <v>29</v>
      </c>
      <c r="I4" s="37" t="s">
        <v>3</v>
      </c>
      <c r="J4" s="36" t="s">
        <v>2</v>
      </c>
      <c r="K4" s="37" t="s">
        <v>4</v>
      </c>
      <c r="L4" s="29" t="s">
        <v>32</v>
      </c>
      <c r="M4" s="13" t="s">
        <v>29</v>
      </c>
      <c r="N4" s="2" t="s">
        <v>3</v>
      </c>
      <c r="O4" s="3" t="s">
        <v>2</v>
      </c>
      <c r="P4" s="2" t="s">
        <v>4</v>
      </c>
      <c r="Q4" s="13" t="s">
        <v>32</v>
      </c>
      <c r="R4" s="55"/>
      <c r="S4" s="57"/>
      <c r="T4" s="21"/>
      <c r="U4" s="22"/>
      <c r="V4" s="21"/>
      <c r="X4" s="48"/>
      <c r="Y4" s="48"/>
      <c r="Z4" s="48"/>
      <c r="AA4" s="48"/>
      <c r="AB4" s="48"/>
      <c r="AC4" s="50"/>
      <c r="AD4" s="48"/>
      <c r="AE4" s="48"/>
      <c r="AF4" s="48"/>
    </row>
    <row r="5" spans="1:32" x14ac:dyDescent="0.4">
      <c r="A5">
        <v>1</v>
      </c>
      <c r="B5" s="34" t="s">
        <v>30</v>
      </c>
      <c r="C5" s="12">
        <v>8.75</v>
      </c>
      <c r="D5" s="43">
        <f>IF(C5-8&gt;=0,SUM(C5-8),"0")</f>
        <v>0.75</v>
      </c>
      <c r="E5" s="38">
        <f>ROUND(C5*$B$17+D5*ROUND($B$17*0.25,0),0)</f>
        <v>9831</v>
      </c>
      <c r="F5" s="39">
        <v>20</v>
      </c>
      <c r="G5" s="12">
        <v>500</v>
      </c>
      <c r="H5" s="12">
        <v>8.75</v>
      </c>
      <c r="I5" s="43">
        <f>IF(H5-8&gt;=0,SUM(H5-8),"0")</f>
        <v>0.75</v>
      </c>
      <c r="J5" s="38">
        <f>ROUND(H5*$B$17+I5*ROUND($B$17*0.25,0),0)</f>
        <v>9831</v>
      </c>
      <c r="K5" s="39">
        <v>20</v>
      </c>
      <c r="L5" s="12">
        <v>500</v>
      </c>
      <c r="M5" s="41">
        <v>8.75</v>
      </c>
      <c r="N5" s="44">
        <f>IF(M5-8&gt;=0,SUM(M5-8),"0")</f>
        <v>0.75</v>
      </c>
      <c r="O5" s="5">
        <f t="shared" ref="O5:O14" si="0">ROUND(M5*$B$17+N5*ROUND($B$17*0.25,0),0)</f>
        <v>9831</v>
      </c>
      <c r="P5" s="4">
        <v>20</v>
      </c>
      <c r="Q5" s="17">
        <v>500</v>
      </c>
      <c r="R5" s="6">
        <f>SUM(E5,J5,O5)</f>
        <v>29493</v>
      </c>
      <c r="S5" s="15">
        <f>SUM(G5,L5,Q5)</f>
        <v>1500</v>
      </c>
      <c r="T5" s="7">
        <f>R5+S5</f>
        <v>30993</v>
      </c>
      <c r="U5" s="8">
        <f t="shared" ref="U5:U14" si="1">SUM(F5,K5,P5)</f>
        <v>60</v>
      </c>
      <c r="V5" s="9">
        <f>T5-U5</f>
        <v>30933</v>
      </c>
      <c r="W5">
        <v>1</v>
      </c>
      <c r="X5" s="12" t="s">
        <v>28</v>
      </c>
      <c r="Y5" s="12" t="s">
        <v>21</v>
      </c>
      <c r="Z5" s="12" t="s">
        <v>22</v>
      </c>
      <c r="AA5" s="23" t="s">
        <v>23</v>
      </c>
      <c r="AB5" s="12" t="s">
        <v>31</v>
      </c>
      <c r="AC5" s="26">
        <f t="shared" ref="AC5:AC14" si="2">V5</f>
        <v>30933</v>
      </c>
      <c r="AD5" s="12" t="s">
        <v>25</v>
      </c>
      <c r="AE5" s="12" t="s">
        <v>26</v>
      </c>
      <c r="AF5" s="12" t="s">
        <v>27</v>
      </c>
    </row>
    <row r="6" spans="1:32" x14ac:dyDescent="0.4">
      <c r="A6">
        <v>2</v>
      </c>
      <c r="B6" s="34" t="s">
        <v>37</v>
      </c>
      <c r="C6" s="40">
        <v>9</v>
      </c>
      <c r="D6" s="43">
        <f t="shared" ref="D6:D14" si="3">IF(C6-8&gt;=0,SUM(C6-8),"0")</f>
        <v>1</v>
      </c>
      <c r="E6" s="38">
        <f>ROUND(C6*$B$17+D6*ROUND($B$17*0.25,0),0)</f>
        <v>10175</v>
      </c>
      <c r="F6" s="39">
        <v>31</v>
      </c>
      <c r="G6" s="12">
        <v>326</v>
      </c>
      <c r="H6" s="40">
        <v>4.25</v>
      </c>
      <c r="I6" s="43" t="str">
        <f t="shared" ref="I6:I14" si="4">IF(H6-8&gt;=0,SUM(H6-8),"0")</f>
        <v>0</v>
      </c>
      <c r="J6" s="38">
        <f t="shared" ref="J6:J14" si="5">ROUND(H6*$B$17+I6*ROUND($B$17*0.25,0),0)</f>
        <v>4675</v>
      </c>
      <c r="K6" s="39">
        <v>0</v>
      </c>
      <c r="L6" s="12">
        <v>326</v>
      </c>
      <c r="M6" s="42">
        <v>8.5</v>
      </c>
      <c r="N6" s="44">
        <f t="shared" ref="N6:N14" si="6">IF(M6-8&gt;=0,SUM(M6-8),"0")</f>
        <v>0.5</v>
      </c>
      <c r="O6" s="5">
        <f t="shared" si="0"/>
        <v>9488</v>
      </c>
      <c r="P6" s="4">
        <v>6</v>
      </c>
      <c r="Q6" s="17">
        <v>326</v>
      </c>
      <c r="R6" s="6">
        <f>SUM(E6,J6,O6)</f>
        <v>24338</v>
      </c>
      <c r="S6" s="15">
        <f t="shared" ref="S6:S14" si="7">SUM(G6,L6,Q6)</f>
        <v>978</v>
      </c>
      <c r="T6" s="7">
        <f t="shared" ref="T6:T14" si="8">R6+S6</f>
        <v>25316</v>
      </c>
      <c r="U6" s="8">
        <f t="shared" si="1"/>
        <v>37</v>
      </c>
      <c r="V6" s="9">
        <f>T6-U6</f>
        <v>25279</v>
      </c>
      <c r="W6">
        <v>2</v>
      </c>
      <c r="X6" s="12" t="s">
        <v>38</v>
      </c>
      <c r="Y6" s="12" t="s">
        <v>39</v>
      </c>
      <c r="Z6" s="12" t="s">
        <v>22</v>
      </c>
      <c r="AA6" s="12">
        <v>1234567</v>
      </c>
      <c r="AB6" s="12" t="s">
        <v>40</v>
      </c>
      <c r="AC6" s="26">
        <f t="shared" si="2"/>
        <v>25279</v>
      </c>
      <c r="AD6" s="12" t="s">
        <v>25</v>
      </c>
      <c r="AE6" s="12" t="s">
        <v>26</v>
      </c>
      <c r="AF6" s="12" t="s">
        <v>27</v>
      </c>
    </row>
    <row r="7" spans="1:32" x14ac:dyDescent="0.4">
      <c r="A7">
        <v>3</v>
      </c>
      <c r="B7" s="34" t="s">
        <v>9</v>
      </c>
      <c r="C7" s="40">
        <v>6.25</v>
      </c>
      <c r="D7" s="43" t="str">
        <f t="shared" si="3"/>
        <v>0</v>
      </c>
      <c r="E7" s="38">
        <f>ROUND(C7*$B$17+D7*ROUND($B$17*0.25,0),0)</f>
        <v>6875</v>
      </c>
      <c r="F7" s="39">
        <v>0</v>
      </c>
      <c r="G7" s="12">
        <v>925</v>
      </c>
      <c r="H7" s="40">
        <v>4.75</v>
      </c>
      <c r="I7" s="43" t="str">
        <f t="shared" si="4"/>
        <v>0</v>
      </c>
      <c r="J7" s="38">
        <f>ROUND(H7*$B$17+I7*ROUND($B$17*0.25,0),0)</f>
        <v>5225</v>
      </c>
      <c r="K7" s="39">
        <v>0</v>
      </c>
      <c r="L7" s="12">
        <v>925</v>
      </c>
      <c r="M7" s="42">
        <v>5.25</v>
      </c>
      <c r="N7" s="44" t="str">
        <f t="shared" si="6"/>
        <v>0</v>
      </c>
      <c r="O7" s="5">
        <f t="shared" si="0"/>
        <v>5775</v>
      </c>
      <c r="P7" s="4">
        <v>0</v>
      </c>
      <c r="Q7" s="12">
        <v>925</v>
      </c>
      <c r="R7" s="6">
        <f>SUM(E7,J7,O7)</f>
        <v>17875</v>
      </c>
      <c r="S7" s="15">
        <f t="shared" si="7"/>
        <v>2775</v>
      </c>
      <c r="T7" s="7">
        <f t="shared" si="8"/>
        <v>20650</v>
      </c>
      <c r="U7" s="8">
        <f t="shared" si="1"/>
        <v>0</v>
      </c>
      <c r="V7" s="9">
        <f t="shared" ref="V7:V15" si="9">T7-U7</f>
        <v>20650</v>
      </c>
      <c r="W7">
        <v>3</v>
      </c>
      <c r="X7" s="12" t="s">
        <v>28</v>
      </c>
      <c r="Y7" s="12" t="s">
        <v>41</v>
      </c>
      <c r="Z7" s="12" t="s">
        <v>22</v>
      </c>
      <c r="AA7" s="12">
        <v>7654321</v>
      </c>
      <c r="AB7" s="12" t="s">
        <v>24</v>
      </c>
      <c r="AC7" s="26">
        <f t="shared" si="2"/>
        <v>20650</v>
      </c>
      <c r="AD7" s="12" t="s">
        <v>25</v>
      </c>
      <c r="AE7" s="12" t="s">
        <v>26</v>
      </c>
      <c r="AF7" s="12" t="s">
        <v>27</v>
      </c>
    </row>
    <row r="8" spans="1:32" x14ac:dyDescent="0.4">
      <c r="A8">
        <v>4</v>
      </c>
      <c r="B8" s="34"/>
      <c r="C8" s="40"/>
      <c r="D8" s="43" t="str">
        <f t="shared" si="3"/>
        <v>0</v>
      </c>
      <c r="E8" s="38">
        <f t="shared" ref="E8:E14" si="10">ROUND(C8*$B$17+D8*ROUND($B$17*0.25,0),0)</f>
        <v>0</v>
      </c>
      <c r="F8" s="39">
        <v>0</v>
      </c>
      <c r="G8" s="12"/>
      <c r="H8" s="12"/>
      <c r="I8" s="43" t="str">
        <f t="shared" si="4"/>
        <v>0</v>
      </c>
      <c r="J8" s="38">
        <f t="shared" si="5"/>
        <v>0</v>
      </c>
      <c r="K8" s="39">
        <v>0</v>
      </c>
      <c r="L8" s="12"/>
      <c r="M8" s="41"/>
      <c r="N8" s="44" t="str">
        <f t="shared" si="6"/>
        <v>0</v>
      </c>
      <c r="O8" s="5">
        <f>ROUND(M8*$B$17+N8*ROUND($B$17*0.25,0),0)</f>
        <v>0</v>
      </c>
      <c r="P8" s="4">
        <v>0</v>
      </c>
      <c r="Q8" s="17"/>
      <c r="R8" s="6">
        <f>SUM(E8,J8,O8)</f>
        <v>0</v>
      </c>
      <c r="S8" s="15">
        <f t="shared" si="7"/>
        <v>0</v>
      </c>
      <c r="T8" s="7">
        <f t="shared" si="8"/>
        <v>0</v>
      </c>
      <c r="U8" s="8">
        <f t="shared" si="1"/>
        <v>0</v>
      </c>
      <c r="V8" s="9">
        <f t="shared" si="9"/>
        <v>0</v>
      </c>
      <c r="W8">
        <v>4</v>
      </c>
      <c r="X8" s="12"/>
      <c r="Y8" s="12"/>
      <c r="Z8" s="12"/>
      <c r="AA8" s="12"/>
      <c r="AB8" s="12"/>
      <c r="AC8" s="26">
        <f t="shared" si="2"/>
        <v>0</v>
      </c>
      <c r="AD8" s="12"/>
      <c r="AE8" s="12"/>
      <c r="AF8" s="12"/>
    </row>
    <row r="9" spans="1:32" x14ac:dyDescent="0.4">
      <c r="A9">
        <v>5</v>
      </c>
      <c r="B9" s="34"/>
      <c r="C9" s="40"/>
      <c r="D9" s="43" t="str">
        <f t="shared" si="3"/>
        <v>0</v>
      </c>
      <c r="E9" s="38">
        <f t="shared" si="10"/>
        <v>0</v>
      </c>
      <c r="F9" s="39">
        <v>0</v>
      </c>
      <c r="G9" s="12"/>
      <c r="H9" s="12"/>
      <c r="I9" s="43" t="str">
        <f t="shared" si="4"/>
        <v>0</v>
      </c>
      <c r="J9" s="38">
        <f t="shared" si="5"/>
        <v>0</v>
      </c>
      <c r="K9" s="39">
        <v>0</v>
      </c>
      <c r="L9" s="12"/>
      <c r="M9" s="17"/>
      <c r="N9" s="14" t="str">
        <f t="shared" si="6"/>
        <v>0</v>
      </c>
      <c r="O9" s="5">
        <f t="shared" si="0"/>
        <v>0</v>
      </c>
      <c r="P9" s="4">
        <v>0</v>
      </c>
      <c r="Q9" s="17"/>
      <c r="R9" s="6">
        <f t="shared" ref="R9:R14" si="11">SUM(E9,J9,O9)</f>
        <v>0</v>
      </c>
      <c r="S9" s="15">
        <f t="shared" si="7"/>
        <v>0</v>
      </c>
      <c r="T9" s="7">
        <f t="shared" si="8"/>
        <v>0</v>
      </c>
      <c r="U9" s="8">
        <f t="shared" si="1"/>
        <v>0</v>
      </c>
      <c r="V9" s="9">
        <f t="shared" si="9"/>
        <v>0</v>
      </c>
      <c r="W9">
        <v>5</v>
      </c>
      <c r="X9" s="12"/>
      <c r="Y9" s="12"/>
      <c r="Z9" s="12"/>
      <c r="AA9" s="12"/>
      <c r="AB9" s="12"/>
      <c r="AC9" s="26">
        <f t="shared" si="2"/>
        <v>0</v>
      </c>
      <c r="AD9" s="12"/>
      <c r="AE9" s="12"/>
      <c r="AF9" s="12"/>
    </row>
    <row r="10" spans="1:32" x14ac:dyDescent="0.4">
      <c r="A10">
        <v>6</v>
      </c>
      <c r="B10" s="34"/>
      <c r="C10" s="40"/>
      <c r="D10" s="43" t="str">
        <f t="shared" si="3"/>
        <v>0</v>
      </c>
      <c r="E10" s="38">
        <f t="shared" si="10"/>
        <v>0</v>
      </c>
      <c r="F10" s="39">
        <v>0</v>
      </c>
      <c r="G10" s="12"/>
      <c r="H10" s="12"/>
      <c r="I10" s="43" t="str">
        <f t="shared" si="4"/>
        <v>0</v>
      </c>
      <c r="J10" s="38">
        <f t="shared" si="5"/>
        <v>0</v>
      </c>
      <c r="K10" s="39">
        <v>0</v>
      </c>
      <c r="L10" s="12"/>
      <c r="M10" s="17"/>
      <c r="N10" s="14" t="str">
        <f t="shared" si="6"/>
        <v>0</v>
      </c>
      <c r="O10" s="5">
        <f t="shared" si="0"/>
        <v>0</v>
      </c>
      <c r="P10" s="4">
        <v>0</v>
      </c>
      <c r="Q10" s="17"/>
      <c r="R10" s="6">
        <f t="shared" si="11"/>
        <v>0</v>
      </c>
      <c r="S10" s="15">
        <f t="shared" si="7"/>
        <v>0</v>
      </c>
      <c r="T10" s="7">
        <f t="shared" si="8"/>
        <v>0</v>
      </c>
      <c r="U10" s="8">
        <f t="shared" si="1"/>
        <v>0</v>
      </c>
      <c r="V10" s="9">
        <f t="shared" si="9"/>
        <v>0</v>
      </c>
      <c r="W10">
        <v>6</v>
      </c>
      <c r="X10" s="12"/>
      <c r="Y10" s="12"/>
      <c r="Z10" s="12"/>
      <c r="AA10" s="12"/>
      <c r="AB10" s="12"/>
      <c r="AC10" s="26">
        <f t="shared" si="2"/>
        <v>0</v>
      </c>
      <c r="AD10" s="12"/>
      <c r="AE10" s="12"/>
      <c r="AF10" s="12"/>
    </row>
    <row r="11" spans="1:32" x14ac:dyDescent="0.4">
      <c r="A11">
        <v>7</v>
      </c>
      <c r="B11" s="34"/>
      <c r="C11" s="40"/>
      <c r="D11" s="43" t="str">
        <f t="shared" si="3"/>
        <v>0</v>
      </c>
      <c r="E11" s="38">
        <f t="shared" si="10"/>
        <v>0</v>
      </c>
      <c r="F11" s="39">
        <v>0</v>
      </c>
      <c r="G11" s="12"/>
      <c r="H11" s="12"/>
      <c r="I11" s="43" t="str">
        <f t="shared" si="4"/>
        <v>0</v>
      </c>
      <c r="J11" s="38">
        <f t="shared" si="5"/>
        <v>0</v>
      </c>
      <c r="K11" s="39">
        <v>0</v>
      </c>
      <c r="L11" s="12"/>
      <c r="M11" s="17"/>
      <c r="N11" s="14" t="str">
        <f t="shared" si="6"/>
        <v>0</v>
      </c>
      <c r="O11" s="5">
        <f t="shared" si="0"/>
        <v>0</v>
      </c>
      <c r="P11" s="4">
        <v>0</v>
      </c>
      <c r="Q11" s="17"/>
      <c r="R11" s="6">
        <f t="shared" si="11"/>
        <v>0</v>
      </c>
      <c r="S11" s="15">
        <f t="shared" si="7"/>
        <v>0</v>
      </c>
      <c r="T11" s="7">
        <f t="shared" si="8"/>
        <v>0</v>
      </c>
      <c r="U11" s="8">
        <f t="shared" si="1"/>
        <v>0</v>
      </c>
      <c r="V11" s="9">
        <f t="shared" si="9"/>
        <v>0</v>
      </c>
      <c r="W11">
        <v>7</v>
      </c>
      <c r="X11" s="12"/>
      <c r="Y11" s="12"/>
      <c r="Z11" s="12"/>
      <c r="AA11" s="12"/>
      <c r="AB11" s="12"/>
      <c r="AC11" s="26">
        <f t="shared" si="2"/>
        <v>0</v>
      </c>
      <c r="AD11" s="12"/>
      <c r="AE11" s="12"/>
      <c r="AF11" s="12"/>
    </row>
    <row r="12" spans="1:32" x14ac:dyDescent="0.4">
      <c r="A12">
        <v>8</v>
      </c>
      <c r="B12" s="34"/>
      <c r="C12" s="40"/>
      <c r="D12" s="43" t="str">
        <f t="shared" si="3"/>
        <v>0</v>
      </c>
      <c r="E12" s="38">
        <f t="shared" si="10"/>
        <v>0</v>
      </c>
      <c r="F12" s="39">
        <v>0</v>
      </c>
      <c r="G12" s="12"/>
      <c r="H12" s="12"/>
      <c r="I12" s="43" t="str">
        <f t="shared" si="4"/>
        <v>0</v>
      </c>
      <c r="J12" s="38">
        <f t="shared" si="5"/>
        <v>0</v>
      </c>
      <c r="K12" s="39">
        <v>0</v>
      </c>
      <c r="L12" s="12"/>
      <c r="M12" s="17"/>
      <c r="N12" s="14" t="str">
        <f t="shared" si="6"/>
        <v>0</v>
      </c>
      <c r="O12" s="5">
        <f t="shared" si="0"/>
        <v>0</v>
      </c>
      <c r="P12" s="4">
        <v>0</v>
      </c>
      <c r="Q12" s="17"/>
      <c r="R12" s="6">
        <f t="shared" si="11"/>
        <v>0</v>
      </c>
      <c r="S12" s="15">
        <f t="shared" si="7"/>
        <v>0</v>
      </c>
      <c r="T12" s="7">
        <f t="shared" si="8"/>
        <v>0</v>
      </c>
      <c r="U12" s="8">
        <f t="shared" si="1"/>
        <v>0</v>
      </c>
      <c r="V12" s="9">
        <f t="shared" si="9"/>
        <v>0</v>
      </c>
      <c r="W12">
        <v>8</v>
      </c>
      <c r="X12" s="12"/>
      <c r="Y12" s="12"/>
      <c r="Z12" s="12"/>
      <c r="AA12" s="12"/>
      <c r="AB12" s="12"/>
      <c r="AC12" s="26">
        <f t="shared" si="2"/>
        <v>0</v>
      </c>
      <c r="AD12" s="12"/>
      <c r="AE12" s="12"/>
      <c r="AF12" s="12"/>
    </row>
    <row r="13" spans="1:32" x14ac:dyDescent="0.4">
      <c r="A13">
        <v>9</v>
      </c>
      <c r="B13" s="34"/>
      <c r="C13" s="40"/>
      <c r="D13" s="43" t="str">
        <f t="shared" si="3"/>
        <v>0</v>
      </c>
      <c r="E13" s="38">
        <f t="shared" si="10"/>
        <v>0</v>
      </c>
      <c r="F13" s="39">
        <v>0</v>
      </c>
      <c r="G13" s="12"/>
      <c r="H13" s="12"/>
      <c r="I13" s="43" t="str">
        <f t="shared" si="4"/>
        <v>0</v>
      </c>
      <c r="J13" s="38">
        <f t="shared" si="5"/>
        <v>0</v>
      </c>
      <c r="K13" s="39">
        <v>0</v>
      </c>
      <c r="L13" s="12"/>
      <c r="M13" s="17"/>
      <c r="N13" s="14" t="str">
        <f t="shared" si="6"/>
        <v>0</v>
      </c>
      <c r="O13" s="5">
        <f t="shared" si="0"/>
        <v>0</v>
      </c>
      <c r="P13" s="4">
        <v>0</v>
      </c>
      <c r="Q13" s="17"/>
      <c r="R13" s="6">
        <f t="shared" si="11"/>
        <v>0</v>
      </c>
      <c r="S13" s="15">
        <f t="shared" si="7"/>
        <v>0</v>
      </c>
      <c r="T13" s="7">
        <f t="shared" si="8"/>
        <v>0</v>
      </c>
      <c r="U13" s="8">
        <f t="shared" si="1"/>
        <v>0</v>
      </c>
      <c r="V13" s="9">
        <f t="shared" si="9"/>
        <v>0</v>
      </c>
      <c r="W13">
        <v>9</v>
      </c>
      <c r="X13" s="12"/>
      <c r="Y13" s="12"/>
      <c r="Z13" s="12"/>
      <c r="AA13" s="12"/>
      <c r="AB13" s="12"/>
      <c r="AC13" s="26">
        <f t="shared" si="2"/>
        <v>0</v>
      </c>
      <c r="AD13" s="12"/>
      <c r="AE13" s="12"/>
      <c r="AF13" s="12"/>
    </row>
    <row r="14" spans="1:32" x14ac:dyDescent="0.4">
      <c r="A14">
        <v>10</v>
      </c>
      <c r="B14" s="34"/>
      <c r="C14" s="40"/>
      <c r="D14" s="43" t="str">
        <f t="shared" si="3"/>
        <v>0</v>
      </c>
      <c r="E14" s="38">
        <f t="shared" si="10"/>
        <v>0</v>
      </c>
      <c r="F14" s="39">
        <v>0</v>
      </c>
      <c r="G14" s="12"/>
      <c r="H14" s="12"/>
      <c r="I14" s="43" t="str">
        <f t="shared" si="4"/>
        <v>0</v>
      </c>
      <c r="J14" s="38">
        <f t="shared" si="5"/>
        <v>0</v>
      </c>
      <c r="K14" s="39">
        <v>0</v>
      </c>
      <c r="L14" s="12"/>
      <c r="M14" s="17"/>
      <c r="N14" s="14" t="str">
        <f t="shared" si="6"/>
        <v>0</v>
      </c>
      <c r="O14" s="5">
        <f t="shared" si="0"/>
        <v>0</v>
      </c>
      <c r="P14" s="4">
        <v>0</v>
      </c>
      <c r="Q14" s="17"/>
      <c r="R14" s="6">
        <f t="shared" si="11"/>
        <v>0</v>
      </c>
      <c r="S14" s="15">
        <f t="shared" si="7"/>
        <v>0</v>
      </c>
      <c r="T14" s="7">
        <f t="shared" si="8"/>
        <v>0</v>
      </c>
      <c r="U14" s="8">
        <f t="shared" si="1"/>
        <v>0</v>
      </c>
      <c r="V14" s="9">
        <f t="shared" si="9"/>
        <v>0</v>
      </c>
      <c r="W14">
        <v>10</v>
      </c>
      <c r="X14" s="12"/>
      <c r="Y14" s="12"/>
      <c r="Z14" s="12"/>
      <c r="AA14" s="12"/>
      <c r="AB14" s="12"/>
      <c r="AC14" s="26">
        <f t="shared" si="2"/>
        <v>0</v>
      </c>
      <c r="AD14" s="12"/>
      <c r="AE14" s="12"/>
      <c r="AF14" s="12"/>
    </row>
    <row r="15" spans="1:32" x14ac:dyDescent="0.4">
      <c r="C15" s="27">
        <f>SUM(C5:C14)</f>
        <v>24</v>
      </c>
      <c r="D15" s="27">
        <f t="shared" ref="D15:R15" si="12">SUM(D5:D14)</f>
        <v>1.75</v>
      </c>
      <c r="E15" s="10">
        <f t="shared" si="12"/>
        <v>26881</v>
      </c>
      <c r="F15" s="10">
        <f t="shared" si="12"/>
        <v>51</v>
      </c>
      <c r="G15" s="10">
        <f t="shared" si="12"/>
        <v>1751</v>
      </c>
      <c r="H15" s="27">
        <f t="shared" si="12"/>
        <v>17.75</v>
      </c>
      <c r="I15" s="27">
        <f t="shared" si="12"/>
        <v>0.75</v>
      </c>
      <c r="J15" s="10">
        <f t="shared" si="12"/>
        <v>19731</v>
      </c>
      <c r="K15" s="10">
        <f t="shared" si="12"/>
        <v>20</v>
      </c>
      <c r="L15" s="10">
        <f t="shared" si="12"/>
        <v>1751</v>
      </c>
      <c r="M15" s="27">
        <f t="shared" si="12"/>
        <v>22.5</v>
      </c>
      <c r="N15" s="27">
        <f t="shared" si="12"/>
        <v>1.25</v>
      </c>
      <c r="O15" s="10">
        <f t="shared" si="12"/>
        <v>25094</v>
      </c>
      <c r="P15" s="10">
        <f t="shared" si="12"/>
        <v>26</v>
      </c>
      <c r="Q15" s="10">
        <f t="shared" si="12"/>
        <v>1751</v>
      </c>
      <c r="R15" s="10">
        <f t="shared" si="12"/>
        <v>71706</v>
      </c>
      <c r="T15" s="11">
        <f>SUM(T5:T14)</f>
        <v>76959</v>
      </c>
      <c r="U15" s="10">
        <f>SUM(U5:U14)</f>
        <v>97</v>
      </c>
      <c r="V15" s="11">
        <f t="shared" si="9"/>
        <v>76862</v>
      </c>
      <c r="AC15" s="10">
        <f>SUM(AC5:AC14)</f>
        <v>76862</v>
      </c>
    </row>
    <row r="16" spans="1:32" x14ac:dyDescent="0.4">
      <c r="B16" s="1" t="s">
        <v>1</v>
      </c>
    </row>
    <row r="17" spans="2:6" x14ac:dyDescent="0.4">
      <c r="B17" s="1">
        <v>1100</v>
      </c>
      <c r="D17" t="s">
        <v>5</v>
      </c>
    </row>
    <row r="18" spans="2:6" x14ac:dyDescent="0.4">
      <c r="D18" t="s">
        <v>6</v>
      </c>
    </row>
    <row r="20" spans="2:6" x14ac:dyDescent="0.4">
      <c r="D20" t="s">
        <v>10</v>
      </c>
    </row>
    <row r="21" spans="2:6" x14ac:dyDescent="0.4">
      <c r="D21" t="s">
        <v>56</v>
      </c>
      <c r="F21">
        <v>6</v>
      </c>
    </row>
    <row r="22" spans="2:6" x14ac:dyDescent="0.4">
      <c r="D22" t="s">
        <v>57</v>
      </c>
      <c r="F22">
        <v>20</v>
      </c>
    </row>
    <row r="23" spans="2:6" x14ac:dyDescent="0.4">
      <c r="D23" t="s">
        <v>58</v>
      </c>
      <c r="F23">
        <v>31</v>
      </c>
    </row>
  </sheetData>
  <mergeCells count="14">
    <mergeCell ref="X3:X4"/>
    <mergeCell ref="C3:G3"/>
    <mergeCell ref="H3:L3"/>
    <mergeCell ref="M3:Q3"/>
    <mergeCell ref="R3:R4"/>
    <mergeCell ref="S3:S4"/>
    <mergeCell ref="AE3:AE4"/>
    <mergeCell ref="AF3:AF4"/>
    <mergeCell ref="Y3:Y4"/>
    <mergeCell ref="Z3:Z4"/>
    <mergeCell ref="AA3:AA4"/>
    <mergeCell ref="AB3:AB4"/>
    <mergeCell ref="AC3:AC4"/>
    <mergeCell ref="AD3:AD4"/>
  </mergeCells>
  <phoneticPr fontId="2"/>
  <pageMargins left="0.7" right="0.7" top="0.75" bottom="0.75" header="0.3" footer="0.3"/>
  <pageSetup paperSize="8" scale="6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C00BA-2433-4FDD-9836-67193E01A3B9}">
  <sheetPr>
    <tabColor rgb="FF00B0F0"/>
    <pageSetUpPr fitToPage="1"/>
  </sheetPr>
  <dimension ref="A1:V15"/>
  <sheetViews>
    <sheetView zoomScale="85" zoomScaleNormal="85" zoomScaleSheetLayoutView="40" workbookViewId="0"/>
  </sheetViews>
  <sheetFormatPr defaultRowHeight="18.75" x14ac:dyDescent="0.4"/>
  <cols>
    <col min="1" max="1" width="3.5" bestFit="1" customWidth="1"/>
    <col min="2" max="2" width="11.5" customWidth="1"/>
    <col min="3" max="6" width="9" bestFit="1" customWidth="1"/>
    <col min="7" max="7" width="5.5" customWidth="1"/>
    <col min="8" max="11" width="9" bestFit="1" customWidth="1"/>
    <col min="12" max="12" width="5.5" customWidth="1"/>
    <col min="13" max="16" width="9" bestFit="1" customWidth="1"/>
    <col min="17" max="17" width="5.5" customWidth="1"/>
    <col min="18" max="21" width="9" bestFit="1" customWidth="1"/>
    <col min="22" max="22" width="5.5" customWidth="1"/>
    <col min="23" max="23" width="1.125" customWidth="1"/>
  </cols>
  <sheetData>
    <row r="1" spans="1:22" x14ac:dyDescent="0.4">
      <c r="B1" s="18" t="s">
        <v>54</v>
      </c>
      <c r="C1" s="18"/>
      <c r="D1" s="18"/>
      <c r="E1" s="18"/>
      <c r="H1" s="18"/>
      <c r="I1" s="18"/>
      <c r="J1" s="18"/>
      <c r="M1" s="18"/>
      <c r="N1" s="18"/>
      <c r="O1" s="18"/>
      <c r="R1" s="18"/>
      <c r="S1" s="18"/>
      <c r="T1" s="18"/>
    </row>
    <row r="3" spans="1:22" ht="18.75" customHeight="1" x14ac:dyDescent="0.4">
      <c r="B3" s="30" t="s">
        <v>8</v>
      </c>
      <c r="C3" s="58"/>
      <c r="D3" s="59"/>
      <c r="E3" s="59"/>
      <c r="F3" s="59"/>
      <c r="G3" s="59"/>
      <c r="H3" s="58"/>
      <c r="I3" s="59"/>
      <c r="J3" s="59"/>
      <c r="K3" s="59"/>
      <c r="L3" s="59"/>
      <c r="M3" s="58"/>
      <c r="N3" s="59"/>
      <c r="O3" s="59"/>
      <c r="P3" s="59"/>
      <c r="Q3" s="59"/>
      <c r="R3" s="59"/>
      <c r="S3" s="59"/>
      <c r="T3" s="59"/>
      <c r="U3" s="59"/>
      <c r="V3" s="59"/>
    </row>
    <row r="4" spans="1:22" x14ac:dyDescent="0.4">
      <c r="B4" s="33" t="s">
        <v>7</v>
      </c>
      <c r="C4" s="29" t="s">
        <v>49</v>
      </c>
      <c r="D4" s="29" t="s">
        <v>50</v>
      </c>
      <c r="E4" s="29" t="s">
        <v>51</v>
      </c>
      <c r="F4" s="37" t="s">
        <v>52</v>
      </c>
      <c r="G4" s="35" t="s">
        <v>29</v>
      </c>
      <c r="H4" s="29" t="s">
        <v>49</v>
      </c>
      <c r="I4" s="29" t="s">
        <v>50</v>
      </c>
      <c r="J4" s="29" t="s">
        <v>51</v>
      </c>
      <c r="K4" s="37" t="s">
        <v>52</v>
      </c>
      <c r="L4" s="35" t="s">
        <v>29</v>
      </c>
      <c r="M4" s="29" t="s">
        <v>49</v>
      </c>
      <c r="N4" s="29" t="s">
        <v>50</v>
      </c>
      <c r="O4" s="29" t="s">
        <v>51</v>
      </c>
      <c r="P4" s="37" t="s">
        <v>52</v>
      </c>
      <c r="Q4" s="35" t="s">
        <v>29</v>
      </c>
      <c r="R4" s="29" t="s">
        <v>49</v>
      </c>
      <c r="S4" s="29" t="s">
        <v>50</v>
      </c>
      <c r="T4" s="29" t="s">
        <v>51</v>
      </c>
      <c r="U4" s="37" t="s">
        <v>52</v>
      </c>
      <c r="V4" s="35" t="s">
        <v>29</v>
      </c>
    </row>
    <row r="5" spans="1:22" x14ac:dyDescent="0.4">
      <c r="A5">
        <v>1</v>
      </c>
      <c r="B5" s="34"/>
      <c r="C5" s="24"/>
      <c r="D5" s="24"/>
      <c r="E5" s="24"/>
      <c r="F5" s="25">
        <f>D5-C5-E5</f>
        <v>0</v>
      </c>
      <c r="G5" s="12"/>
      <c r="H5" s="24"/>
      <c r="I5" s="24"/>
      <c r="J5" s="24"/>
      <c r="K5" s="25">
        <f>I5-H5-J5</f>
        <v>0</v>
      </c>
      <c r="L5" s="12"/>
      <c r="M5" s="24"/>
      <c r="N5" s="24"/>
      <c r="O5" s="24"/>
      <c r="P5" s="25">
        <f t="shared" ref="P5:P14" si="0">N5-M5-O5</f>
        <v>0</v>
      </c>
      <c r="Q5" s="12"/>
      <c r="R5" s="24"/>
      <c r="S5" s="24"/>
      <c r="T5" s="24"/>
      <c r="U5" s="25">
        <f t="shared" ref="U5:U14" si="1">S5-R5-T5</f>
        <v>0</v>
      </c>
      <c r="V5" s="12"/>
    </row>
    <row r="6" spans="1:22" x14ac:dyDescent="0.4">
      <c r="A6">
        <v>2</v>
      </c>
      <c r="B6" s="34"/>
      <c r="C6" s="24"/>
      <c r="D6" s="24"/>
      <c r="E6" s="24"/>
      <c r="F6" s="25">
        <f>D6-C6-E6</f>
        <v>0</v>
      </c>
      <c r="G6" s="40"/>
      <c r="H6" s="24"/>
      <c r="I6" s="24"/>
      <c r="J6" s="24"/>
      <c r="K6" s="25">
        <f t="shared" ref="K6:K14" si="2">I6-H6-J6</f>
        <v>0</v>
      </c>
      <c r="L6" s="40"/>
      <c r="M6" s="24"/>
      <c r="N6" s="24"/>
      <c r="O6" s="24"/>
      <c r="P6" s="25">
        <f t="shared" si="0"/>
        <v>0</v>
      </c>
      <c r="Q6" s="40"/>
      <c r="R6" s="12"/>
      <c r="S6" s="12"/>
      <c r="T6" s="12"/>
      <c r="U6" s="25">
        <f t="shared" si="1"/>
        <v>0</v>
      </c>
      <c r="V6" s="40"/>
    </row>
    <row r="7" spans="1:22" x14ac:dyDescent="0.4">
      <c r="A7">
        <v>3</v>
      </c>
      <c r="B7" s="34"/>
      <c r="C7" s="31"/>
      <c r="D7" s="31"/>
      <c r="E7" s="32"/>
      <c r="F7" s="25">
        <f t="shared" ref="F7:F14" si="3">D7-C7-E7</f>
        <v>0</v>
      </c>
      <c r="G7" s="40"/>
      <c r="H7" s="24"/>
      <c r="I7" s="24"/>
      <c r="J7" s="12"/>
      <c r="K7" s="25">
        <f t="shared" si="2"/>
        <v>0</v>
      </c>
      <c r="L7" s="40"/>
      <c r="M7" s="24"/>
      <c r="N7" s="24"/>
      <c r="O7" s="24"/>
      <c r="P7" s="25">
        <f t="shared" si="0"/>
        <v>0</v>
      </c>
      <c r="Q7" s="40"/>
      <c r="R7" s="12"/>
      <c r="S7" s="12"/>
      <c r="T7" s="12"/>
      <c r="U7" s="25">
        <f t="shared" si="1"/>
        <v>0</v>
      </c>
      <c r="V7" s="40"/>
    </row>
    <row r="8" spans="1:22" x14ac:dyDescent="0.4">
      <c r="A8">
        <v>4</v>
      </c>
      <c r="B8" s="34"/>
      <c r="C8" s="24"/>
      <c r="D8" s="24"/>
      <c r="E8" s="24"/>
      <c r="F8" s="25">
        <f t="shared" si="3"/>
        <v>0</v>
      </c>
      <c r="G8" s="40"/>
      <c r="H8" s="12"/>
      <c r="I8" s="12"/>
      <c r="J8" s="12"/>
      <c r="K8" s="25">
        <f t="shared" si="2"/>
        <v>0</v>
      </c>
      <c r="L8" s="40"/>
      <c r="M8" s="12"/>
      <c r="N8" s="12"/>
      <c r="O8" s="12"/>
      <c r="P8" s="25">
        <f t="shared" si="0"/>
        <v>0</v>
      </c>
      <c r="Q8" s="40"/>
      <c r="R8" s="12"/>
      <c r="S8" s="12"/>
      <c r="T8" s="12"/>
      <c r="U8" s="25">
        <f t="shared" si="1"/>
        <v>0</v>
      </c>
      <c r="V8" s="40"/>
    </row>
    <row r="9" spans="1:22" x14ac:dyDescent="0.4">
      <c r="A9">
        <v>5</v>
      </c>
      <c r="B9" s="34"/>
      <c r="C9" s="12"/>
      <c r="D9" s="12"/>
      <c r="E9" s="12"/>
      <c r="F9" s="25">
        <f t="shared" si="3"/>
        <v>0</v>
      </c>
      <c r="G9" s="40"/>
      <c r="H9" s="12"/>
      <c r="I9" s="12"/>
      <c r="J9" s="12"/>
      <c r="K9" s="25">
        <f t="shared" si="2"/>
        <v>0</v>
      </c>
      <c r="L9" s="40"/>
      <c r="M9" s="12"/>
      <c r="N9" s="12"/>
      <c r="O9" s="12"/>
      <c r="P9" s="25">
        <f t="shared" si="0"/>
        <v>0</v>
      </c>
      <c r="Q9" s="40"/>
      <c r="R9" s="12"/>
      <c r="S9" s="12"/>
      <c r="T9" s="12"/>
      <c r="U9" s="25">
        <f t="shared" si="1"/>
        <v>0</v>
      </c>
      <c r="V9" s="40"/>
    </row>
    <row r="10" spans="1:22" x14ac:dyDescent="0.4">
      <c r="A10">
        <v>6</v>
      </c>
      <c r="B10" s="34"/>
      <c r="C10" s="12"/>
      <c r="D10" s="12"/>
      <c r="E10" s="12"/>
      <c r="F10" s="25">
        <f t="shared" si="3"/>
        <v>0</v>
      </c>
      <c r="G10" s="40"/>
      <c r="H10" s="12"/>
      <c r="I10" s="12"/>
      <c r="J10" s="12"/>
      <c r="K10" s="25">
        <f t="shared" si="2"/>
        <v>0</v>
      </c>
      <c r="L10" s="40"/>
      <c r="M10" s="12"/>
      <c r="N10" s="12"/>
      <c r="O10" s="12"/>
      <c r="P10" s="25">
        <f t="shared" si="0"/>
        <v>0</v>
      </c>
      <c r="Q10" s="40"/>
      <c r="R10" s="12"/>
      <c r="S10" s="12"/>
      <c r="T10" s="12"/>
      <c r="U10" s="25">
        <f t="shared" si="1"/>
        <v>0</v>
      </c>
      <c r="V10" s="40"/>
    </row>
    <row r="11" spans="1:22" x14ac:dyDescent="0.4">
      <c r="A11">
        <v>7</v>
      </c>
      <c r="B11" s="34"/>
      <c r="C11" s="12"/>
      <c r="D11" s="12"/>
      <c r="E11" s="12"/>
      <c r="F11" s="25">
        <f t="shared" si="3"/>
        <v>0</v>
      </c>
      <c r="G11" s="40"/>
      <c r="H11" s="12"/>
      <c r="I11" s="12"/>
      <c r="J11" s="12"/>
      <c r="K11" s="25">
        <f t="shared" si="2"/>
        <v>0</v>
      </c>
      <c r="L11" s="40"/>
      <c r="M11" s="12"/>
      <c r="N11" s="12"/>
      <c r="O11" s="12"/>
      <c r="P11" s="25">
        <f t="shared" si="0"/>
        <v>0</v>
      </c>
      <c r="Q11" s="40"/>
      <c r="R11" s="12"/>
      <c r="S11" s="12"/>
      <c r="T11" s="12"/>
      <c r="U11" s="25">
        <f t="shared" si="1"/>
        <v>0</v>
      </c>
      <c r="V11" s="40"/>
    </row>
    <row r="12" spans="1:22" x14ac:dyDescent="0.4">
      <c r="A12">
        <v>8</v>
      </c>
      <c r="B12" s="34"/>
      <c r="C12" s="12"/>
      <c r="D12" s="12"/>
      <c r="E12" s="12"/>
      <c r="F12" s="25">
        <f t="shared" si="3"/>
        <v>0</v>
      </c>
      <c r="G12" s="40"/>
      <c r="H12" s="12"/>
      <c r="I12" s="12"/>
      <c r="J12" s="12"/>
      <c r="K12" s="25">
        <f t="shared" si="2"/>
        <v>0</v>
      </c>
      <c r="L12" s="40"/>
      <c r="M12" s="12"/>
      <c r="N12" s="12"/>
      <c r="O12" s="12"/>
      <c r="P12" s="25">
        <f t="shared" si="0"/>
        <v>0</v>
      </c>
      <c r="Q12" s="40"/>
      <c r="R12" s="12"/>
      <c r="S12" s="12"/>
      <c r="T12" s="12"/>
      <c r="U12" s="25">
        <f t="shared" si="1"/>
        <v>0</v>
      </c>
      <c r="V12" s="40"/>
    </row>
    <row r="13" spans="1:22" x14ac:dyDescent="0.4">
      <c r="A13">
        <v>9</v>
      </c>
      <c r="B13" s="34"/>
      <c r="C13" s="12"/>
      <c r="D13" s="12"/>
      <c r="E13" s="12"/>
      <c r="F13" s="25">
        <f t="shared" si="3"/>
        <v>0</v>
      </c>
      <c r="G13" s="40"/>
      <c r="H13" s="12"/>
      <c r="I13" s="12"/>
      <c r="J13" s="12"/>
      <c r="K13" s="25">
        <f t="shared" si="2"/>
        <v>0</v>
      </c>
      <c r="L13" s="40"/>
      <c r="M13" s="12"/>
      <c r="N13" s="12"/>
      <c r="O13" s="12"/>
      <c r="P13" s="25">
        <f t="shared" si="0"/>
        <v>0</v>
      </c>
      <c r="Q13" s="40"/>
      <c r="R13" s="12"/>
      <c r="S13" s="12"/>
      <c r="T13" s="12"/>
      <c r="U13" s="25">
        <f t="shared" si="1"/>
        <v>0</v>
      </c>
      <c r="V13" s="40"/>
    </row>
    <row r="14" spans="1:22" x14ac:dyDescent="0.4">
      <c r="A14">
        <v>10</v>
      </c>
      <c r="B14" s="34"/>
      <c r="C14" s="12"/>
      <c r="D14" s="12"/>
      <c r="E14" s="12"/>
      <c r="F14" s="25">
        <f t="shared" si="3"/>
        <v>0</v>
      </c>
      <c r="G14" s="40"/>
      <c r="H14" s="12"/>
      <c r="I14" s="12"/>
      <c r="J14" s="12"/>
      <c r="K14" s="25">
        <f t="shared" si="2"/>
        <v>0</v>
      </c>
      <c r="L14" s="40"/>
      <c r="M14" s="12"/>
      <c r="N14" s="12"/>
      <c r="O14" s="12"/>
      <c r="P14" s="25">
        <f t="shared" si="0"/>
        <v>0</v>
      </c>
      <c r="Q14" s="40"/>
      <c r="R14" s="12"/>
      <c r="S14" s="12"/>
      <c r="T14" s="12"/>
      <c r="U14" s="25">
        <f t="shared" si="1"/>
        <v>0</v>
      </c>
      <c r="V14" s="40"/>
    </row>
    <row r="15" spans="1:22" x14ac:dyDescent="0.4">
      <c r="F15" s="27"/>
      <c r="G15" s="27"/>
      <c r="K15" s="27"/>
      <c r="L15" s="27"/>
      <c r="P15" s="27"/>
      <c r="Q15" s="27"/>
      <c r="U15" s="27"/>
      <c r="V15" s="27"/>
    </row>
  </sheetData>
  <mergeCells count="4">
    <mergeCell ref="C3:G3"/>
    <mergeCell ref="H3:L3"/>
    <mergeCell ref="M3:Q3"/>
    <mergeCell ref="R3:V3"/>
  </mergeCells>
  <phoneticPr fontId="2"/>
  <pageMargins left="0.7" right="0.7" top="0.75" bottom="0.75" header="0.3" footer="0.3"/>
  <pageSetup paperSize="8" scale="6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D2ED4-7D9A-4FC1-90D8-0FAC5554C997}">
  <sheetPr>
    <tabColor theme="8" tint="0.79998168889431442"/>
    <pageSetUpPr fitToPage="1"/>
  </sheetPr>
  <dimension ref="A1:V15"/>
  <sheetViews>
    <sheetView zoomScale="85" zoomScaleNormal="85" zoomScaleSheetLayoutView="40" workbookViewId="0"/>
  </sheetViews>
  <sheetFormatPr defaultRowHeight="18.75" x14ac:dyDescent="0.4"/>
  <cols>
    <col min="1" max="1" width="3.5" bestFit="1" customWidth="1"/>
    <col min="2" max="2" width="11.5" customWidth="1"/>
    <col min="3" max="6" width="9" bestFit="1" customWidth="1"/>
    <col min="7" max="7" width="5.5" customWidth="1"/>
    <col min="8" max="11" width="9" bestFit="1" customWidth="1"/>
    <col min="12" max="12" width="5.5" customWidth="1"/>
    <col min="13" max="16" width="9" bestFit="1" customWidth="1"/>
    <col min="17" max="17" width="5.5" customWidth="1"/>
    <col min="18" max="21" width="9" bestFit="1" customWidth="1"/>
    <col min="22" max="22" width="5.5" customWidth="1"/>
    <col min="23" max="23" width="1.125" customWidth="1"/>
  </cols>
  <sheetData>
    <row r="1" spans="1:22" x14ac:dyDescent="0.4">
      <c r="B1" s="18" t="s">
        <v>54</v>
      </c>
      <c r="C1" s="18"/>
      <c r="D1" s="18"/>
      <c r="E1" s="18"/>
      <c r="H1" s="18"/>
      <c r="I1" s="18"/>
      <c r="J1" s="18"/>
      <c r="M1" s="18"/>
      <c r="N1" s="18"/>
      <c r="O1" s="18"/>
      <c r="R1" s="18"/>
      <c r="S1" s="18"/>
      <c r="T1" s="18"/>
    </row>
    <row r="3" spans="1:22" ht="18.75" customHeight="1" x14ac:dyDescent="0.4">
      <c r="B3" s="30" t="s">
        <v>8</v>
      </c>
      <c r="C3" s="58">
        <v>43205</v>
      </c>
      <c r="D3" s="59"/>
      <c r="E3" s="59"/>
      <c r="F3" s="59"/>
      <c r="G3" s="59"/>
      <c r="H3" s="58">
        <v>43206</v>
      </c>
      <c r="I3" s="59"/>
      <c r="J3" s="59"/>
      <c r="K3" s="59"/>
      <c r="L3" s="59"/>
      <c r="M3" s="58">
        <v>43207</v>
      </c>
      <c r="N3" s="59"/>
      <c r="O3" s="59"/>
      <c r="P3" s="59"/>
      <c r="Q3" s="59"/>
      <c r="R3" s="59"/>
      <c r="S3" s="59"/>
      <c r="T3" s="59"/>
      <c r="U3" s="59"/>
      <c r="V3" s="59"/>
    </row>
    <row r="4" spans="1:22" x14ac:dyDescent="0.4">
      <c r="B4" s="33" t="s">
        <v>7</v>
      </c>
      <c r="C4" s="29" t="s">
        <v>49</v>
      </c>
      <c r="D4" s="29" t="s">
        <v>50</v>
      </c>
      <c r="E4" s="29" t="s">
        <v>51</v>
      </c>
      <c r="F4" s="37" t="s">
        <v>52</v>
      </c>
      <c r="G4" s="35" t="s">
        <v>29</v>
      </c>
      <c r="H4" s="29" t="s">
        <v>49</v>
      </c>
      <c r="I4" s="29" t="s">
        <v>50</v>
      </c>
      <c r="J4" s="29" t="s">
        <v>51</v>
      </c>
      <c r="K4" s="37" t="s">
        <v>52</v>
      </c>
      <c r="L4" s="35" t="s">
        <v>29</v>
      </c>
      <c r="M4" s="29" t="s">
        <v>49</v>
      </c>
      <c r="N4" s="29" t="s">
        <v>50</v>
      </c>
      <c r="O4" s="29" t="s">
        <v>51</v>
      </c>
      <c r="P4" s="37" t="s">
        <v>52</v>
      </c>
      <c r="Q4" s="35" t="s">
        <v>29</v>
      </c>
      <c r="R4" s="29" t="s">
        <v>49</v>
      </c>
      <c r="S4" s="29" t="s">
        <v>50</v>
      </c>
      <c r="T4" s="29" t="s">
        <v>51</v>
      </c>
      <c r="U4" s="37" t="s">
        <v>52</v>
      </c>
      <c r="V4" s="35" t="s">
        <v>29</v>
      </c>
    </row>
    <row r="5" spans="1:22" x14ac:dyDescent="0.4">
      <c r="A5">
        <v>1</v>
      </c>
      <c r="B5" s="34" t="s">
        <v>30</v>
      </c>
      <c r="C5" s="24">
        <v>0.34375</v>
      </c>
      <c r="D5" s="24">
        <v>0.75</v>
      </c>
      <c r="E5" s="24">
        <v>4.1666666666666664E-2</v>
      </c>
      <c r="F5" s="25">
        <f>D5-C5-E5</f>
        <v>0.36458333333333331</v>
      </c>
      <c r="G5" s="12">
        <v>8.75</v>
      </c>
      <c r="H5" s="24">
        <v>0.34375</v>
      </c>
      <c r="I5" s="24">
        <v>0.75</v>
      </c>
      <c r="J5" s="24">
        <v>4.1666666666666664E-2</v>
      </c>
      <c r="K5" s="25">
        <f>I5-H5-J5</f>
        <v>0.36458333333333331</v>
      </c>
      <c r="L5" s="12">
        <v>8.75</v>
      </c>
      <c r="M5" s="24">
        <v>0.34375</v>
      </c>
      <c r="N5" s="24">
        <v>0.75</v>
      </c>
      <c r="O5" s="24">
        <v>4.1666666666666664E-2</v>
      </c>
      <c r="P5" s="25">
        <f t="shared" ref="P5:P14" si="0">N5-M5-O5</f>
        <v>0.36458333333333331</v>
      </c>
      <c r="Q5" s="12">
        <v>8.75</v>
      </c>
      <c r="R5" s="24"/>
      <c r="S5" s="24"/>
      <c r="T5" s="24"/>
      <c r="U5" s="25">
        <f t="shared" ref="U5:U14" si="1">S5-R5-T5</f>
        <v>0</v>
      </c>
      <c r="V5" s="12"/>
    </row>
    <row r="6" spans="1:22" x14ac:dyDescent="0.4">
      <c r="A6">
        <v>2</v>
      </c>
      <c r="B6" s="34" t="s">
        <v>37</v>
      </c>
      <c r="C6" s="24">
        <v>0.375</v>
      </c>
      <c r="D6" s="24">
        <v>0.79166666666666663</v>
      </c>
      <c r="E6" s="24">
        <v>4.1666666666666664E-2</v>
      </c>
      <c r="F6" s="25">
        <f>D6-C6-E6</f>
        <v>0.37499999999999994</v>
      </c>
      <c r="G6" s="40">
        <v>9</v>
      </c>
      <c r="H6" s="24">
        <v>0.54166666666666663</v>
      </c>
      <c r="I6" s="24">
        <v>0.75</v>
      </c>
      <c r="J6" s="24">
        <v>3.125E-2</v>
      </c>
      <c r="K6" s="25">
        <f t="shared" ref="K6:K14" si="2">I6-H6-J6</f>
        <v>0.17708333333333337</v>
      </c>
      <c r="L6" s="40">
        <v>4.25</v>
      </c>
      <c r="M6" s="24">
        <v>0.375</v>
      </c>
      <c r="N6" s="24">
        <v>0.79166666666666663</v>
      </c>
      <c r="O6" s="24">
        <v>6.25E-2</v>
      </c>
      <c r="P6" s="25">
        <f t="shared" si="0"/>
        <v>0.35416666666666663</v>
      </c>
      <c r="Q6" s="40">
        <v>8.5</v>
      </c>
      <c r="R6" s="12"/>
      <c r="S6" s="12"/>
      <c r="T6" s="12"/>
      <c r="U6" s="25">
        <f t="shared" si="1"/>
        <v>0</v>
      </c>
      <c r="V6" s="40"/>
    </row>
    <row r="7" spans="1:22" x14ac:dyDescent="0.4">
      <c r="A7">
        <v>3</v>
      </c>
      <c r="B7" s="34" t="s">
        <v>9</v>
      </c>
      <c r="C7" s="24">
        <v>0.375</v>
      </c>
      <c r="D7" s="24">
        <v>0.66666666666666663</v>
      </c>
      <c r="E7" s="32">
        <v>3.125E-2</v>
      </c>
      <c r="F7" s="25">
        <f t="shared" ref="F7:F14" si="3">D7-C7-E7</f>
        <v>0.26041666666666663</v>
      </c>
      <c r="G7" s="40">
        <v>6.25</v>
      </c>
      <c r="H7" s="24">
        <v>0.34375</v>
      </c>
      <c r="I7" s="24">
        <v>0.54166666666666663</v>
      </c>
      <c r="J7" s="12">
        <v>0</v>
      </c>
      <c r="K7" s="25">
        <f t="shared" si="2"/>
        <v>0.19791666666666663</v>
      </c>
      <c r="L7" s="40">
        <v>4.75</v>
      </c>
      <c r="M7" s="24">
        <v>0.54166666666666663</v>
      </c>
      <c r="N7" s="24">
        <v>0.79166666666666663</v>
      </c>
      <c r="O7" s="24">
        <v>3.125E-2</v>
      </c>
      <c r="P7" s="25">
        <f t="shared" si="0"/>
        <v>0.21875</v>
      </c>
      <c r="Q7" s="40">
        <v>5.25</v>
      </c>
      <c r="R7" s="12"/>
      <c r="S7" s="12"/>
      <c r="T7" s="12"/>
      <c r="U7" s="25">
        <f t="shared" si="1"/>
        <v>0</v>
      </c>
      <c r="V7" s="40"/>
    </row>
    <row r="8" spans="1:22" x14ac:dyDescent="0.4">
      <c r="A8">
        <v>4</v>
      </c>
      <c r="B8" s="34"/>
      <c r="C8" s="24"/>
      <c r="D8" s="24"/>
      <c r="E8" s="24"/>
      <c r="F8" s="25">
        <f t="shared" si="3"/>
        <v>0</v>
      </c>
      <c r="G8" s="40"/>
      <c r="H8" s="12"/>
      <c r="I8" s="12"/>
      <c r="J8" s="12"/>
      <c r="K8" s="25">
        <f t="shared" si="2"/>
        <v>0</v>
      </c>
      <c r="L8" s="40"/>
      <c r="M8" s="12"/>
      <c r="N8" s="12"/>
      <c r="O8" s="12"/>
      <c r="P8" s="25">
        <f t="shared" si="0"/>
        <v>0</v>
      </c>
      <c r="Q8" s="40"/>
      <c r="R8" s="12"/>
      <c r="S8" s="12"/>
      <c r="T8" s="12"/>
      <c r="U8" s="25">
        <f t="shared" si="1"/>
        <v>0</v>
      </c>
      <c r="V8" s="40"/>
    </row>
    <row r="9" spans="1:22" x14ac:dyDescent="0.4">
      <c r="A9">
        <v>5</v>
      </c>
      <c r="B9" s="34"/>
      <c r="C9" s="12"/>
      <c r="D9" s="12"/>
      <c r="E9" s="12"/>
      <c r="F9" s="25">
        <f t="shared" si="3"/>
        <v>0</v>
      </c>
      <c r="G9" s="40"/>
      <c r="H9" s="12"/>
      <c r="I9" s="12"/>
      <c r="J9" s="12"/>
      <c r="K9" s="25">
        <f t="shared" si="2"/>
        <v>0</v>
      </c>
      <c r="L9" s="40"/>
      <c r="M9" s="12"/>
      <c r="N9" s="12"/>
      <c r="O9" s="12"/>
      <c r="P9" s="25">
        <f t="shared" si="0"/>
        <v>0</v>
      </c>
      <c r="Q9" s="40"/>
      <c r="R9" s="12"/>
      <c r="S9" s="12"/>
      <c r="T9" s="12"/>
      <c r="U9" s="25">
        <f t="shared" si="1"/>
        <v>0</v>
      </c>
      <c r="V9" s="40"/>
    </row>
    <row r="10" spans="1:22" x14ac:dyDescent="0.4">
      <c r="A10">
        <v>6</v>
      </c>
      <c r="B10" s="34"/>
      <c r="C10" s="12"/>
      <c r="D10" s="12"/>
      <c r="E10" s="12"/>
      <c r="F10" s="25">
        <f t="shared" si="3"/>
        <v>0</v>
      </c>
      <c r="G10" s="40"/>
      <c r="H10" s="12"/>
      <c r="I10" s="12"/>
      <c r="J10" s="12"/>
      <c r="K10" s="25">
        <f t="shared" si="2"/>
        <v>0</v>
      </c>
      <c r="L10" s="40"/>
      <c r="M10" s="12"/>
      <c r="N10" s="12"/>
      <c r="O10" s="12"/>
      <c r="P10" s="25">
        <f t="shared" si="0"/>
        <v>0</v>
      </c>
      <c r="Q10" s="40"/>
      <c r="R10" s="12"/>
      <c r="S10" s="12"/>
      <c r="T10" s="12"/>
      <c r="U10" s="25">
        <f t="shared" si="1"/>
        <v>0</v>
      </c>
      <c r="V10" s="40"/>
    </row>
    <row r="11" spans="1:22" x14ac:dyDescent="0.4">
      <c r="A11">
        <v>7</v>
      </c>
      <c r="B11" s="34"/>
      <c r="C11" s="12"/>
      <c r="D11" s="12"/>
      <c r="E11" s="12"/>
      <c r="F11" s="25">
        <f t="shared" si="3"/>
        <v>0</v>
      </c>
      <c r="G11" s="40"/>
      <c r="H11" s="12"/>
      <c r="I11" s="12"/>
      <c r="J11" s="12"/>
      <c r="K11" s="25">
        <f t="shared" si="2"/>
        <v>0</v>
      </c>
      <c r="L11" s="40"/>
      <c r="M11" s="12"/>
      <c r="N11" s="12"/>
      <c r="O11" s="12"/>
      <c r="P11" s="25">
        <f t="shared" si="0"/>
        <v>0</v>
      </c>
      <c r="Q11" s="40"/>
      <c r="R11" s="12"/>
      <c r="S11" s="12"/>
      <c r="T11" s="12"/>
      <c r="U11" s="25">
        <f t="shared" si="1"/>
        <v>0</v>
      </c>
      <c r="V11" s="40"/>
    </row>
    <row r="12" spans="1:22" x14ac:dyDescent="0.4">
      <c r="A12">
        <v>8</v>
      </c>
      <c r="B12" s="34"/>
      <c r="C12" s="12"/>
      <c r="D12" s="12"/>
      <c r="E12" s="12"/>
      <c r="F12" s="25">
        <f t="shared" si="3"/>
        <v>0</v>
      </c>
      <c r="G12" s="40"/>
      <c r="H12" s="12"/>
      <c r="I12" s="12"/>
      <c r="J12" s="12"/>
      <c r="K12" s="25">
        <f t="shared" si="2"/>
        <v>0</v>
      </c>
      <c r="L12" s="40"/>
      <c r="M12" s="12"/>
      <c r="N12" s="12"/>
      <c r="O12" s="12"/>
      <c r="P12" s="25">
        <f t="shared" si="0"/>
        <v>0</v>
      </c>
      <c r="Q12" s="40"/>
      <c r="R12" s="12"/>
      <c r="S12" s="12"/>
      <c r="T12" s="12"/>
      <c r="U12" s="25">
        <f t="shared" si="1"/>
        <v>0</v>
      </c>
      <c r="V12" s="40"/>
    </row>
    <row r="13" spans="1:22" x14ac:dyDescent="0.4">
      <c r="A13">
        <v>9</v>
      </c>
      <c r="B13" s="34"/>
      <c r="C13" s="12"/>
      <c r="D13" s="12"/>
      <c r="E13" s="12"/>
      <c r="F13" s="25">
        <f t="shared" si="3"/>
        <v>0</v>
      </c>
      <c r="G13" s="40"/>
      <c r="H13" s="12"/>
      <c r="I13" s="12"/>
      <c r="J13" s="12"/>
      <c r="K13" s="25">
        <f t="shared" si="2"/>
        <v>0</v>
      </c>
      <c r="L13" s="40"/>
      <c r="M13" s="12"/>
      <c r="N13" s="12"/>
      <c r="O13" s="12"/>
      <c r="P13" s="25">
        <f t="shared" si="0"/>
        <v>0</v>
      </c>
      <c r="Q13" s="40"/>
      <c r="R13" s="12"/>
      <c r="S13" s="12"/>
      <c r="T13" s="12"/>
      <c r="U13" s="25">
        <f t="shared" si="1"/>
        <v>0</v>
      </c>
      <c r="V13" s="40"/>
    </row>
    <row r="14" spans="1:22" x14ac:dyDescent="0.4">
      <c r="A14">
        <v>10</v>
      </c>
      <c r="B14" s="34"/>
      <c r="C14" s="12"/>
      <c r="D14" s="12"/>
      <c r="E14" s="12"/>
      <c r="F14" s="25">
        <f t="shared" si="3"/>
        <v>0</v>
      </c>
      <c r="G14" s="40"/>
      <c r="H14" s="12"/>
      <c r="I14" s="12"/>
      <c r="J14" s="12"/>
      <c r="K14" s="25">
        <f t="shared" si="2"/>
        <v>0</v>
      </c>
      <c r="L14" s="40"/>
      <c r="M14" s="12"/>
      <c r="N14" s="12"/>
      <c r="O14" s="12"/>
      <c r="P14" s="25">
        <f t="shared" si="0"/>
        <v>0</v>
      </c>
      <c r="Q14" s="40"/>
      <c r="R14" s="12"/>
      <c r="S14" s="12"/>
      <c r="T14" s="12"/>
      <c r="U14" s="25">
        <f t="shared" si="1"/>
        <v>0</v>
      </c>
      <c r="V14" s="40"/>
    </row>
    <row r="15" spans="1:22" x14ac:dyDescent="0.4">
      <c r="F15" s="27"/>
      <c r="G15" s="27"/>
      <c r="K15" s="27"/>
      <c r="L15" s="27"/>
      <c r="P15" s="27"/>
      <c r="Q15" s="27"/>
      <c r="U15" s="27"/>
      <c r="V15" s="27"/>
    </row>
  </sheetData>
  <mergeCells count="4">
    <mergeCell ref="C3:G3"/>
    <mergeCell ref="H3:L3"/>
    <mergeCell ref="M3:Q3"/>
    <mergeCell ref="R3:V3"/>
  </mergeCells>
  <phoneticPr fontId="2"/>
  <pageMargins left="0.7" right="0.7" top="0.75" bottom="0.75" header="0.3" footer="0.3"/>
  <pageSetup paperSize="8" scale="6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はじめに</vt:lpstr>
      <vt:lpstr>アルバイト管理表</vt:lpstr>
      <vt:lpstr>アルバイト管理表 (記入例)</vt:lpstr>
      <vt:lpstr>勤務時間一覧</vt:lpstr>
      <vt:lpstr>勤務時間一覧 (記入例)</vt:lpstr>
      <vt:lpstr>アルバイト管理表!Print_Area</vt:lpstr>
      <vt:lpstr>'アルバイト管理表 (記入例)'!Print_Area</vt:lpstr>
      <vt:lpstr>勤務時間一覧!Print_Area</vt:lpstr>
      <vt:lpstr>'勤務時間一覧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sawatari</dc:creator>
  <cp:lastModifiedBy>sawatari</cp:lastModifiedBy>
  <dcterms:created xsi:type="dcterms:W3CDTF">2023-07-25T07:01:03Z</dcterms:created>
  <dcterms:modified xsi:type="dcterms:W3CDTF">2023-09-15T02:27:31Z</dcterms:modified>
</cp:coreProperties>
</file>